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ms/d/doc/Dokumenty/Safety Management System (SMS)/Externí subjekty/Hodnocení výkonnosti/"/>
    </mc:Choice>
  </mc:AlternateContent>
  <xr:revisionPtr revIDLastSave="0" documentId="13_ncr:1_{27716456-BEE3-4BA7-B754-81FADD07D8D0}" xr6:coauthVersionLast="47" xr6:coauthVersionMax="47" xr10:uidLastSave="{00000000-0000-0000-0000-000000000000}"/>
  <bookViews>
    <workbookView xWindow="9120" yWindow="75" windowWidth="18615" windowHeight="15525" tabRatio="734" xr2:uid="{00000000-000D-0000-FFFF-FFFF00000000}"/>
  </bookViews>
  <sheets>
    <sheet name="Přehled" sheetId="1" r:id="rId1"/>
    <sheet name="1" sheetId="2" r:id="rId2"/>
    <sheet name="2" sheetId="24" r:id="rId3"/>
    <sheet name="3" sheetId="7" r:id="rId4"/>
    <sheet name="4" sheetId="3" r:id="rId5"/>
    <sheet name="5" sheetId="8" r:id="rId6"/>
    <sheet name="6" sheetId="6" r:id="rId7"/>
    <sheet name="7" sheetId="9" r:id="rId8"/>
    <sheet name="8" sheetId="22" r:id="rId9"/>
    <sheet name="9" sheetId="4" r:id="rId10"/>
    <sheet name="10" sheetId="10" r:id="rId11"/>
    <sheet name="11" sheetId="11" r:id="rId12"/>
    <sheet name="12" sheetId="12" r:id="rId13"/>
    <sheet name="13" sheetId="13" r:id="rId14"/>
    <sheet name="14" sheetId="14" r:id="rId15"/>
    <sheet name="15" sheetId="15" r:id="rId16"/>
    <sheet name="16" sheetId="23" r:id="rId17"/>
    <sheet name="17" sheetId="16" r:id="rId18"/>
    <sheet name="18" sheetId="17" r:id="rId19"/>
    <sheet name="19" sheetId="21" r:id="rId20"/>
    <sheet name="20" sheetId="18" r:id="rId21"/>
    <sheet name="21" sheetId="19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1" l="1"/>
  <c r="B5" i="16"/>
  <c r="B19" i="14"/>
  <c r="A1" i="21"/>
  <c r="D27" i="19"/>
  <c r="D25" i="19"/>
  <c r="B6" i="9" l="1"/>
  <c r="B5" i="9"/>
  <c r="B4" i="9"/>
  <c r="D31" i="8"/>
  <c r="D16" i="8"/>
  <c r="D16" i="3"/>
  <c r="D31" i="7"/>
  <c r="D27" i="7"/>
  <c r="D25" i="7"/>
  <c r="D22" i="7"/>
  <c r="D19" i="7"/>
  <c r="D16" i="7"/>
  <c r="D27" i="24"/>
  <c r="D25" i="24"/>
  <c r="D22" i="24"/>
  <c r="D19" i="24"/>
  <c r="D16" i="24"/>
  <c r="D31" i="24"/>
  <c r="C37" i="11"/>
  <c r="A1" i="24"/>
  <c r="C35" i="24"/>
  <c r="C3" i="1" s="1"/>
  <c r="A30" i="24"/>
  <c r="B27" i="24"/>
  <c r="A27" i="24"/>
  <c r="A26" i="24"/>
  <c r="B25" i="24"/>
  <c r="A25" i="24"/>
  <c r="A24" i="24"/>
  <c r="B23" i="24"/>
  <c r="B22" i="24"/>
  <c r="A22" i="24"/>
  <c r="A21" i="24"/>
  <c r="B20" i="24"/>
  <c r="B19" i="24"/>
  <c r="A19" i="24"/>
  <c r="A18" i="24"/>
  <c r="B17" i="24"/>
  <c r="B16" i="24"/>
  <c r="A16" i="24"/>
  <c r="A15" i="24"/>
  <c r="B14" i="24"/>
  <c r="B13" i="24"/>
  <c r="B12" i="24"/>
  <c r="B11" i="24"/>
  <c r="A11" i="24"/>
  <c r="A10" i="24"/>
  <c r="B9" i="24"/>
  <c r="B8" i="24"/>
  <c r="A8" i="24"/>
  <c r="A7" i="24"/>
  <c r="B6" i="24"/>
  <c r="B5" i="24"/>
  <c r="B4" i="24"/>
  <c r="B3" i="24"/>
  <c r="A3" i="24"/>
  <c r="C35" i="23" l="1"/>
  <c r="C17" i="1" s="1"/>
  <c r="B31" i="23"/>
  <c r="B27" i="23"/>
  <c r="A27" i="23"/>
  <c r="A26" i="23"/>
  <c r="B25" i="23"/>
  <c r="A25" i="23"/>
  <c r="A24" i="23"/>
  <c r="B23" i="23"/>
  <c r="B22" i="23"/>
  <c r="A22" i="23"/>
  <c r="A21" i="23"/>
  <c r="B20" i="23"/>
  <c r="B19" i="23"/>
  <c r="A19" i="23"/>
  <c r="A18" i="23"/>
  <c r="B17" i="23"/>
  <c r="B16" i="23"/>
  <c r="A16" i="23"/>
  <c r="A15" i="23"/>
  <c r="B14" i="23"/>
  <c r="B13" i="23"/>
  <c r="B12" i="23"/>
  <c r="B11" i="23"/>
  <c r="A11" i="23"/>
  <c r="A10" i="23"/>
  <c r="B9" i="23"/>
  <c r="B8" i="23"/>
  <c r="A8" i="23"/>
  <c r="A7" i="23"/>
  <c r="B6" i="23"/>
  <c r="B5" i="23"/>
  <c r="B4" i="23"/>
  <c r="A3" i="23"/>
  <c r="B6" i="6"/>
  <c r="B5" i="6"/>
  <c r="B4" i="6"/>
  <c r="B3" i="6"/>
  <c r="B6" i="8"/>
  <c r="B5" i="8"/>
  <c r="B4" i="8"/>
  <c r="B3" i="8"/>
  <c r="B6" i="3"/>
  <c r="B5" i="3"/>
  <c r="B4" i="3"/>
  <c r="B3" i="3"/>
  <c r="B6" i="7"/>
  <c r="B5" i="7"/>
  <c r="B4" i="7"/>
  <c r="B3" i="7"/>
  <c r="B5" i="4"/>
  <c r="B5" i="14"/>
  <c r="B5" i="22"/>
  <c r="C42" i="12"/>
  <c r="B16" i="14"/>
  <c r="B22" i="4" l="1"/>
  <c r="C35" i="8"/>
  <c r="C35" i="6"/>
  <c r="C35" i="9"/>
  <c r="C38" i="22"/>
  <c r="C8" i="1" s="1"/>
  <c r="C38" i="4"/>
  <c r="C35" i="10"/>
  <c r="C35" i="13"/>
  <c r="C35" i="14"/>
  <c r="C35" i="15"/>
  <c r="C35" i="16"/>
  <c r="C36" i="17"/>
  <c r="C35" i="21"/>
  <c r="C35" i="18"/>
  <c r="C35" i="19"/>
  <c r="C35" i="2"/>
  <c r="B27" i="22"/>
  <c r="A27" i="22"/>
  <c r="A26" i="22"/>
  <c r="B25" i="22"/>
  <c r="A25" i="22"/>
  <c r="A24" i="22"/>
  <c r="B23" i="22"/>
  <c r="B22" i="22"/>
  <c r="A22" i="22"/>
  <c r="A21" i="22"/>
  <c r="B20" i="22"/>
  <c r="B19" i="22"/>
  <c r="A19" i="22"/>
  <c r="A18" i="22"/>
  <c r="B17" i="22"/>
  <c r="B16" i="22"/>
  <c r="A16" i="22"/>
  <c r="A15" i="22"/>
  <c r="B14" i="22"/>
  <c r="B13" i="22"/>
  <c r="B12" i="22"/>
  <c r="B11" i="22"/>
  <c r="A11" i="22"/>
  <c r="A10" i="22"/>
  <c r="B9" i="22"/>
  <c r="B8" i="22"/>
  <c r="A8" i="22"/>
  <c r="A7" i="22"/>
  <c r="B6" i="22"/>
  <c r="B4" i="22"/>
  <c r="A3" i="22"/>
  <c r="B25" i="16"/>
  <c r="B25" i="13"/>
  <c r="B25" i="12"/>
  <c r="B25" i="11"/>
  <c r="B25" i="10"/>
  <c r="B25" i="4"/>
  <c r="B25" i="9"/>
  <c r="B25" i="6"/>
  <c r="B25" i="8"/>
  <c r="B25" i="3"/>
  <c r="A25" i="3"/>
  <c r="B19" i="19"/>
  <c r="B22" i="19"/>
  <c r="B32" i="19"/>
  <c r="B31" i="19"/>
  <c r="B31" i="21"/>
  <c r="B34" i="17"/>
  <c r="B33" i="17"/>
  <c r="B32" i="17"/>
  <c r="B31" i="17"/>
  <c r="B27" i="16"/>
  <c r="B31" i="15"/>
  <c r="B27" i="14"/>
  <c r="B25" i="14"/>
  <c r="B27" i="13"/>
  <c r="B27" i="12"/>
  <c r="B22" i="12"/>
  <c r="B27" i="11"/>
  <c r="B32" i="10"/>
  <c r="B31" i="10"/>
  <c r="B27" i="10"/>
  <c r="B27" i="4"/>
  <c r="B27" i="9"/>
  <c r="B22" i="9"/>
  <c r="B27" i="6"/>
  <c r="B31" i="8"/>
  <c r="B27" i="8"/>
  <c r="B22" i="8"/>
  <c r="B27" i="3"/>
  <c r="B22" i="3"/>
  <c r="A26" i="7"/>
  <c r="A26" i="14" l="1"/>
  <c r="C41" i="3"/>
  <c r="A1" i="2"/>
  <c r="C20" i="1"/>
  <c r="C35" i="7"/>
  <c r="B27" i="21"/>
  <c r="A27" i="21"/>
  <c r="A26" i="21"/>
  <c r="B25" i="21"/>
  <c r="A25" i="21"/>
  <c r="A24" i="21"/>
  <c r="B23" i="21"/>
  <c r="B22" i="21"/>
  <c r="A22" i="21"/>
  <c r="A21" i="21"/>
  <c r="B20" i="21"/>
  <c r="B19" i="21"/>
  <c r="A19" i="21"/>
  <c r="A18" i="21"/>
  <c r="B17" i="21"/>
  <c r="B16" i="21"/>
  <c r="A16" i="21"/>
  <c r="A15" i="21"/>
  <c r="B14" i="21"/>
  <c r="B13" i="21"/>
  <c r="B12" i="21"/>
  <c r="B11" i="21"/>
  <c r="A11" i="21"/>
  <c r="A10" i="21"/>
  <c r="B9" i="21"/>
  <c r="B8" i="21"/>
  <c r="A8" i="21"/>
  <c r="A7" i="21"/>
  <c r="B6" i="21"/>
  <c r="B5" i="21"/>
  <c r="B4" i="21"/>
  <c r="B3" i="21"/>
  <c r="A3" i="21"/>
  <c r="B27" i="19"/>
  <c r="A27" i="19"/>
  <c r="A26" i="19"/>
  <c r="B25" i="19"/>
  <c r="A25" i="19"/>
  <c r="A24" i="19"/>
  <c r="B23" i="19"/>
  <c r="A22" i="19"/>
  <c r="A21" i="19"/>
  <c r="B20" i="19"/>
  <c r="A19" i="19"/>
  <c r="A18" i="19"/>
  <c r="B17" i="19"/>
  <c r="B16" i="19"/>
  <c r="A16" i="19"/>
  <c r="A15" i="19"/>
  <c r="B14" i="19"/>
  <c r="B13" i="19"/>
  <c r="B12" i="19"/>
  <c r="B11" i="19"/>
  <c r="A11" i="19"/>
  <c r="A10" i="19"/>
  <c r="B9" i="19"/>
  <c r="B8" i="19"/>
  <c r="A8" i="19"/>
  <c r="A7" i="19"/>
  <c r="B6" i="19"/>
  <c r="B5" i="19"/>
  <c r="B4" i="19"/>
  <c r="B3" i="19"/>
  <c r="A3" i="19"/>
  <c r="B27" i="18"/>
  <c r="A27" i="18"/>
  <c r="A26" i="18"/>
  <c r="B25" i="18"/>
  <c r="A25" i="18"/>
  <c r="A24" i="18"/>
  <c r="B23" i="18"/>
  <c r="B22" i="18"/>
  <c r="A22" i="18"/>
  <c r="A21" i="18"/>
  <c r="B20" i="18"/>
  <c r="B19" i="18"/>
  <c r="A19" i="18"/>
  <c r="A18" i="18"/>
  <c r="B17" i="18"/>
  <c r="B16" i="18"/>
  <c r="A16" i="18"/>
  <c r="A15" i="18"/>
  <c r="B14" i="18"/>
  <c r="B13" i="18"/>
  <c r="B12" i="18"/>
  <c r="B11" i="18"/>
  <c r="A11" i="18"/>
  <c r="A10" i="18"/>
  <c r="B9" i="18"/>
  <c r="B8" i="18"/>
  <c r="A8" i="18"/>
  <c r="A7" i="18"/>
  <c r="B6" i="18"/>
  <c r="B4" i="18"/>
  <c r="B3" i="18"/>
  <c r="A3" i="18"/>
  <c r="B27" i="17"/>
  <c r="A27" i="17"/>
  <c r="A26" i="17"/>
  <c r="B25" i="17"/>
  <c r="A25" i="17"/>
  <c r="A24" i="17"/>
  <c r="B23" i="17"/>
  <c r="B22" i="17"/>
  <c r="A22" i="17"/>
  <c r="A21" i="17"/>
  <c r="B20" i="17"/>
  <c r="B19" i="17"/>
  <c r="A19" i="17"/>
  <c r="A18" i="17"/>
  <c r="B17" i="17"/>
  <c r="B16" i="17"/>
  <c r="A16" i="17"/>
  <c r="A15" i="17"/>
  <c r="B14" i="17"/>
  <c r="B13" i="17"/>
  <c r="B12" i="17"/>
  <c r="B11" i="17"/>
  <c r="A11" i="17"/>
  <c r="A10" i="17"/>
  <c r="B9" i="17"/>
  <c r="B8" i="17"/>
  <c r="A8" i="17"/>
  <c r="A7" i="17"/>
  <c r="B6" i="17"/>
  <c r="B5" i="17"/>
  <c r="B4" i="17"/>
  <c r="A3" i="17"/>
  <c r="A27" i="16"/>
  <c r="A26" i="16"/>
  <c r="A25" i="16"/>
  <c r="A24" i="16"/>
  <c r="B23" i="16"/>
  <c r="B22" i="16"/>
  <c r="A22" i="16"/>
  <c r="A21" i="16"/>
  <c r="B20" i="16"/>
  <c r="A19" i="16"/>
  <c r="A18" i="16"/>
  <c r="B17" i="16"/>
  <c r="B16" i="16"/>
  <c r="A16" i="16"/>
  <c r="A15" i="16"/>
  <c r="B14" i="16"/>
  <c r="B13" i="16"/>
  <c r="B12" i="16"/>
  <c r="B11" i="16"/>
  <c r="A11" i="16"/>
  <c r="A10" i="16"/>
  <c r="B9" i="16"/>
  <c r="B8" i="16"/>
  <c r="A8" i="16"/>
  <c r="A7" i="16"/>
  <c r="B6" i="16"/>
  <c r="B4" i="16"/>
  <c r="A3" i="16"/>
  <c r="B27" i="15"/>
  <c r="A27" i="15"/>
  <c r="A26" i="15"/>
  <c r="B25" i="15"/>
  <c r="A25" i="15"/>
  <c r="A24" i="15"/>
  <c r="B23" i="15"/>
  <c r="B22" i="15"/>
  <c r="A22" i="15"/>
  <c r="A21" i="15"/>
  <c r="B20" i="15"/>
  <c r="A19" i="15"/>
  <c r="A18" i="15"/>
  <c r="B17" i="15"/>
  <c r="B16" i="15"/>
  <c r="A16" i="15"/>
  <c r="A15" i="15"/>
  <c r="B14" i="15"/>
  <c r="B13" i="15"/>
  <c r="B12" i="15"/>
  <c r="B11" i="15"/>
  <c r="A11" i="15"/>
  <c r="A10" i="15"/>
  <c r="B9" i="15"/>
  <c r="B8" i="15"/>
  <c r="A8" i="15"/>
  <c r="A7" i="15"/>
  <c r="B6" i="15"/>
  <c r="B5" i="15"/>
  <c r="B4" i="15"/>
  <c r="A3" i="15"/>
  <c r="A27" i="14"/>
  <c r="A25" i="14"/>
  <c r="A24" i="14"/>
  <c r="B23" i="14"/>
  <c r="B22" i="14"/>
  <c r="A22" i="14"/>
  <c r="A21" i="14"/>
  <c r="B20" i="14"/>
  <c r="A19" i="14"/>
  <c r="A18" i="14"/>
  <c r="B17" i="14"/>
  <c r="A16" i="14"/>
  <c r="A15" i="14"/>
  <c r="B14" i="14"/>
  <c r="B13" i="14"/>
  <c r="B12" i="14"/>
  <c r="B11" i="14"/>
  <c r="A11" i="14"/>
  <c r="A10" i="14"/>
  <c r="B9" i="14"/>
  <c r="B8" i="14"/>
  <c r="A8" i="14"/>
  <c r="A7" i="14"/>
  <c r="B6" i="14"/>
  <c r="B4" i="14"/>
  <c r="B3" i="14"/>
  <c r="A3" i="14"/>
  <c r="A27" i="13"/>
  <c r="A26" i="13"/>
  <c r="A25" i="13"/>
  <c r="A24" i="13"/>
  <c r="B23" i="13"/>
  <c r="B22" i="13"/>
  <c r="A22" i="13"/>
  <c r="A21" i="13"/>
  <c r="B20" i="13"/>
  <c r="A19" i="13"/>
  <c r="A18" i="13"/>
  <c r="B17" i="13"/>
  <c r="B16" i="13"/>
  <c r="A16" i="13"/>
  <c r="A15" i="13"/>
  <c r="B14" i="13"/>
  <c r="B13" i="13"/>
  <c r="B12" i="13"/>
  <c r="B11" i="13"/>
  <c r="A11" i="13"/>
  <c r="A10" i="13"/>
  <c r="B9" i="13"/>
  <c r="B8" i="13"/>
  <c r="A8" i="13"/>
  <c r="A7" i="13"/>
  <c r="B6" i="13"/>
  <c r="B5" i="13"/>
  <c r="B4" i="13"/>
  <c r="A3" i="13"/>
  <c r="A27" i="12"/>
  <c r="A26" i="12"/>
  <c r="A25" i="12"/>
  <c r="A24" i="12"/>
  <c r="B23" i="12"/>
  <c r="A22" i="12"/>
  <c r="A21" i="12"/>
  <c r="B20" i="12"/>
  <c r="A19" i="12"/>
  <c r="A18" i="12"/>
  <c r="B17" i="12"/>
  <c r="B16" i="12"/>
  <c r="A16" i="12"/>
  <c r="A15" i="12"/>
  <c r="B14" i="12"/>
  <c r="B13" i="12"/>
  <c r="B12" i="12"/>
  <c r="B11" i="12"/>
  <c r="A11" i="12"/>
  <c r="A10" i="12"/>
  <c r="B9" i="12"/>
  <c r="B8" i="12"/>
  <c r="A8" i="12"/>
  <c r="A7" i="12"/>
  <c r="B6" i="12"/>
  <c r="B4" i="12"/>
  <c r="A3" i="12"/>
  <c r="A27" i="11"/>
  <c r="A26" i="11"/>
  <c r="A25" i="11"/>
  <c r="A24" i="11"/>
  <c r="B23" i="11"/>
  <c r="B22" i="11"/>
  <c r="A22" i="11"/>
  <c r="A21" i="11"/>
  <c r="B20" i="11"/>
  <c r="A19" i="11"/>
  <c r="A18" i="11"/>
  <c r="B17" i="11"/>
  <c r="B16" i="11"/>
  <c r="A16" i="11"/>
  <c r="A15" i="11"/>
  <c r="B14" i="11"/>
  <c r="B13" i="11"/>
  <c r="B12" i="11"/>
  <c r="B11" i="11"/>
  <c r="A11" i="11"/>
  <c r="A10" i="11"/>
  <c r="B9" i="11"/>
  <c r="B8" i="11"/>
  <c r="A8" i="11"/>
  <c r="A7" i="11"/>
  <c r="B6" i="11"/>
  <c r="B4" i="11"/>
  <c r="A3" i="11"/>
  <c r="A27" i="10"/>
  <c r="A26" i="10"/>
  <c r="A25" i="10"/>
  <c r="A24" i="10"/>
  <c r="B23" i="10"/>
  <c r="B22" i="10"/>
  <c r="A22" i="10"/>
  <c r="A21" i="10"/>
  <c r="B20" i="10"/>
  <c r="B19" i="10"/>
  <c r="A19" i="10"/>
  <c r="A18" i="10"/>
  <c r="B17" i="10"/>
  <c r="B16" i="10"/>
  <c r="A16" i="10"/>
  <c r="A15" i="10"/>
  <c r="B14" i="10"/>
  <c r="B13" i="10"/>
  <c r="B12" i="10"/>
  <c r="B11" i="10"/>
  <c r="A11" i="10"/>
  <c r="A10" i="10"/>
  <c r="B9" i="10"/>
  <c r="B8" i="10"/>
  <c r="A8" i="10"/>
  <c r="A7" i="10"/>
  <c r="B6" i="10"/>
  <c r="B5" i="10"/>
  <c r="B4" i="10"/>
  <c r="B3" i="10"/>
  <c r="A3" i="10"/>
  <c r="A27" i="4"/>
  <c r="A26" i="4"/>
  <c r="A25" i="4"/>
  <c r="A24" i="4"/>
  <c r="B23" i="4"/>
  <c r="A22" i="4"/>
  <c r="A21" i="4"/>
  <c r="B20" i="4"/>
  <c r="A19" i="4"/>
  <c r="A18" i="4"/>
  <c r="B17" i="4"/>
  <c r="B16" i="4"/>
  <c r="A16" i="4"/>
  <c r="A15" i="4"/>
  <c r="B14" i="4"/>
  <c r="B13" i="4"/>
  <c r="B12" i="4"/>
  <c r="B11" i="4"/>
  <c r="A11" i="4"/>
  <c r="A10" i="4"/>
  <c r="B9" i="4"/>
  <c r="B8" i="4"/>
  <c r="A8" i="4"/>
  <c r="A7" i="4"/>
  <c r="B6" i="4"/>
  <c r="B4" i="4"/>
  <c r="A3" i="4"/>
  <c r="A27" i="9"/>
  <c r="A26" i="9"/>
  <c r="A25" i="9"/>
  <c r="A24" i="9"/>
  <c r="B23" i="9"/>
  <c r="A22" i="9"/>
  <c r="A21" i="9"/>
  <c r="B20" i="9"/>
  <c r="A19" i="9"/>
  <c r="A18" i="9"/>
  <c r="B17" i="9"/>
  <c r="B16" i="9"/>
  <c r="A16" i="9"/>
  <c r="A15" i="9"/>
  <c r="B14" i="9"/>
  <c r="B13" i="9"/>
  <c r="B12" i="9"/>
  <c r="B11" i="9"/>
  <c r="A11" i="9"/>
  <c r="A10" i="9"/>
  <c r="B9" i="9"/>
  <c r="B8" i="9"/>
  <c r="A8" i="9"/>
  <c r="A7" i="9"/>
  <c r="A3" i="9"/>
  <c r="A27" i="6"/>
  <c r="A26" i="6"/>
  <c r="A25" i="6"/>
  <c r="A24" i="6"/>
  <c r="B23" i="6"/>
  <c r="B22" i="6"/>
  <c r="A22" i="6"/>
  <c r="A21" i="6"/>
  <c r="B20" i="6"/>
  <c r="A19" i="6"/>
  <c r="A18" i="6"/>
  <c r="B17" i="6"/>
  <c r="B16" i="6"/>
  <c r="A16" i="6"/>
  <c r="A15" i="6"/>
  <c r="B14" i="6"/>
  <c r="B13" i="6"/>
  <c r="B12" i="6"/>
  <c r="B11" i="6"/>
  <c r="A11" i="6"/>
  <c r="A10" i="6"/>
  <c r="B9" i="6"/>
  <c r="B8" i="6"/>
  <c r="A8" i="6"/>
  <c r="A7" i="6"/>
  <c r="A3" i="6"/>
  <c r="A27" i="8"/>
  <c r="A26" i="8"/>
  <c r="A25" i="8"/>
  <c r="A24" i="8"/>
  <c r="B23" i="8"/>
  <c r="A22" i="8"/>
  <c r="A21" i="8"/>
  <c r="B20" i="8"/>
  <c r="A19" i="8"/>
  <c r="A18" i="8"/>
  <c r="B17" i="8"/>
  <c r="B16" i="8"/>
  <c r="A16" i="8"/>
  <c r="A15" i="8"/>
  <c r="B14" i="8"/>
  <c r="B13" i="8"/>
  <c r="B12" i="8"/>
  <c r="B11" i="8"/>
  <c r="A11" i="8"/>
  <c r="A10" i="8"/>
  <c r="B9" i="8"/>
  <c r="B8" i="8"/>
  <c r="A8" i="8"/>
  <c r="A7" i="8"/>
  <c r="A3" i="8"/>
  <c r="A27" i="3"/>
  <c r="A26" i="3"/>
  <c r="A24" i="3"/>
  <c r="B23" i="3"/>
  <c r="A22" i="3"/>
  <c r="A21" i="3"/>
  <c r="B20" i="3"/>
  <c r="A19" i="3"/>
  <c r="A18" i="3"/>
  <c r="B17" i="3"/>
  <c r="B16" i="3"/>
  <c r="A16" i="3"/>
  <c r="A15" i="3"/>
  <c r="B14" i="3"/>
  <c r="B13" i="3"/>
  <c r="B12" i="3"/>
  <c r="B11" i="3"/>
  <c r="A11" i="3"/>
  <c r="A10" i="3"/>
  <c r="B9" i="3"/>
  <c r="B8" i="3"/>
  <c r="A8" i="3"/>
  <c r="A7" i="3"/>
  <c r="A3" i="3"/>
  <c r="A30" i="7"/>
  <c r="B27" i="7"/>
  <c r="A27" i="7"/>
  <c r="B25" i="7"/>
  <c r="A25" i="7"/>
  <c r="A24" i="7"/>
  <c r="B23" i="7"/>
  <c r="B22" i="7"/>
  <c r="A22" i="7"/>
  <c r="A21" i="7"/>
  <c r="B20" i="7"/>
  <c r="B19" i="7"/>
  <c r="A19" i="7"/>
  <c r="A18" i="7"/>
  <c r="B17" i="7"/>
  <c r="B16" i="7"/>
  <c r="A16" i="7"/>
  <c r="A15" i="7"/>
  <c r="A10" i="7"/>
  <c r="B12" i="7"/>
  <c r="B13" i="7"/>
  <c r="B14" i="7"/>
  <c r="B11" i="7"/>
  <c r="A11" i="7"/>
  <c r="B9" i="7"/>
  <c r="B8" i="7"/>
  <c r="A8" i="7"/>
  <c r="A7" i="7"/>
  <c r="A3" i="7"/>
  <c r="C22" i="1" l="1"/>
  <c r="C21" i="1" l="1"/>
  <c r="C19" i="1"/>
  <c r="C18" i="1"/>
  <c r="C16" i="1"/>
  <c r="C15" i="1"/>
  <c r="C14" i="1"/>
  <c r="C13" i="1"/>
  <c r="C12" i="1"/>
  <c r="C11" i="1"/>
  <c r="C9" i="1"/>
  <c r="C6" i="1"/>
  <c r="C4" i="1"/>
  <c r="C7" i="1"/>
  <c r="C10" i="1"/>
  <c r="C5" i="1"/>
  <c r="C2" i="1" l="1"/>
</calcChain>
</file>

<file path=xl/sharedStrings.xml><?xml version="1.0" encoding="utf-8"?>
<sst xmlns="http://schemas.openxmlformats.org/spreadsheetml/2006/main" count="496" uniqueCount="129">
  <si>
    <t>1.</t>
  </si>
  <si>
    <t>Zasedání LRST</t>
  </si>
  <si>
    <t>Školení SMS - Odpovědné osoby</t>
  </si>
  <si>
    <t>Školení RWY Safety</t>
  </si>
  <si>
    <t xml:space="preserve">Cvičení </t>
  </si>
  <si>
    <t>Účast na cvičeních pořádaných LKMT. 2 b za každou účast</t>
  </si>
  <si>
    <t>Umožnění provedení EA 3 b. Neumožnění provedení EA - 5 b.</t>
  </si>
  <si>
    <t>Účast na školení 2 b (alespoň v jednom z termínu), neúčast 0 b. Max. 8 b / rok</t>
  </si>
  <si>
    <t>Účast na školení 2 b (alespoň v jednom z termínu), neúčast 0 b.</t>
  </si>
  <si>
    <t>Mimořádné události (MU)</t>
  </si>
  <si>
    <t>Hodnocení výkonnosti</t>
  </si>
  <si>
    <t>dd-mm-rr</t>
  </si>
  <si>
    <t>Externí subjekt</t>
  </si>
  <si>
    <t xml:space="preserve">Hodnocení </t>
  </si>
  <si>
    <t>DHL Express</t>
  </si>
  <si>
    <t>JTS Aviation</t>
  </si>
  <si>
    <t>Job Air Technic</t>
  </si>
  <si>
    <t>IAC (lakovna)</t>
  </si>
  <si>
    <t>BGS</t>
  </si>
  <si>
    <t>LR Airlines</t>
  </si>
  <si>
    <t>ŘLP</t>
  </si>
  <si>
    <t>F-Air</t>
  </si>
  <si>
    <t xml:space="preserve">Avionic </t>
  </si>
  <si>
    <t>EGT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</si>
  <si>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</si>
  <si>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</si>
  <si>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</si>
  <si>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</si>
  <si>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</si>
  <si>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</si>
  <si>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</si>
  <si>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</si>
  <si>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</si>
  <si>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</si>
  <si>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</si>
  <si>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</si>
  <si>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</si>
  <si>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</si>
  <si>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Vznik MU -3 b</t>
  </si>
  <si>
    <t>Nahlášení MU 1 b</t>
  </si>
  <si>
    <t>Reakce na MU 1 b</t>
  </si>
  <si>
    <t>Realizace nápravných opatření 1 b</t>
  </si>
  <si>
    <t>Externí audit (EA)</t>
  </si>
  <si>
    <t>BiOL (Gallat)</t>
  </si>
  <si>
    <t>16.</t>
  </si>
  <si>
    <t>Elmontex</t>
  </si>
  <si>
    <t>17.</t>
  </si>
  <si>
    <t>Avionic</t>
  </si>
  <si>
    <t>F-AIR</t>
  </si>
  <si>
    <t>EGT Express</t>
  </si>
  <si>
    <t>ŘLP s.p.</t>
  </si>
  <si>
    <t>Realizace opatření z EA</t>
  </si>
  <si>
    <t>18.</t>
  </si>
  <si>
    <t>TRANSCON</t>
  </si>
  <si>
    <t>19.</t>
  </si>
  <si>
    <t>Sky Point Service</t>
  </si>
  <si>
    <t>Rizika</t>
  </si>
  <si>
    <t>Účast na LRST 1 b, neúčast 0 b. Max. 4 b / rok</t>
  </si>
  <si>
    <t>Zaslání Rizik 1 b.</t>
  </si>
  <si>
    <t>Aeroclub Ostrava</t>
  </si>
  <si>
    <t>Není požadováno</t>
  </si>
  <si>
    <t>Pavel Šimek</t>
  </si>
  <si>
    <t>Jiří Kubáň</t>
  </si>
  <si>
    <t>Realizace nápravných opatření a doporučení 1-3 b. Bez reakce -5 b.</t>
  </si>
  <si>
    <t>Marcel Foltas</t>
  </si>
  <si>
    <t>Petr Michálek</t>
  </si>
  <si>
    <t>Jiří Chlebek</t>
  </si>
  <si>
    <t>Milan Homola</t>
  </si>
  <si>
    <t>Martin Lubojacký</t>
  </si>
  <si>
    <t>Vavroš Lubomír (I. Studénecká)</t>
  </si>
  <si>
    <t>Jiří Gallat</t>
  </si>
  <si>
    <t>MM servisní (Fly Service)</t>
  </si>
  <si>
    <t>Přezkoumání za rok 2022</t>
  </si>
  <si>
    <t>Zaslání Přezkoumání 2 b. (-2 b.)</t>
  </si>
  <si>
    <t>Martin Schenk</t>
  </si>
  <si>
    <t>Jiří Kubečka</t>
  </si>
  <si>
    <t>EasyFlying</t>
  </si>
  <si>
    <t>20.</t>
  </si>
  <si>
    <t>QA Aviation</t>
  </si>
  <si>
    <t>QA Aviation (Queen Air)</t>
  </si>
  <si>
    <t>Seznámení s LPP v 11.0</t>
  </si>
  <si>
    <t>Zaslání Seznámení 1 b.</t>
  </si>
  <si>
    <t>Jiří Doubrava</t>
  </si>
  <si>
    <t>21.</t>
  </si>
  <si>
    <t>Pondus Air</t>
  </si>
  <si>
    <t>AeroPrague.com</t>
  </si>
  <si>
    <t>r. 2023</t>
  </si>
  <si>
    <t>V roce 2023 bez MU</t>
  </si>
  <si>
    <t xml:space="preserve">V roce 2023 cvičení na LKMT neproběhlo </t>
  </si>
  <si>
    <t>V roce 2023 EA neproveden</t>
  </si>
  <si>
    <t>ID xxx Březen 2023</t>
  </si>
  <si>
    <t>Jakub Dvořák, Anna Pomikálková</t>
  </si>
  <si>
    <t>Zdeněk Proske, Václav Vojna</t>
  </si>
  <si>
    <t>Aleš Kvíčala</t>
  </si>
  <si>
    <t>Karin Hlinková</t>
  </si>
  <si>
    <t>Juraj Bachorik</t>
  </si>
  <si>
    <t>Martin Ožana</t>
  </si>
  <si>
    <t>Ondřej Bzonek</t>
  </si>
  <si>
    <t>ID 531, Duben 2023</t>
  </si>
  <si>
    <t>ID 531 Duben 2023</t>
  </si>
  <si>
    <t>ID 530, Březen 2023</t>
  </si>
  <si>
    <t>podnět k bezp.události - zarážky na ploše</t>
  </si>
  <si>
    <t>2x sms podnět - kužely , ropný únik</t>
  </si>
  <si>
    <t>Chybějící kužely</t>
  </si>
  <si>
    <t>Únik paliva</t>
  </si>
  <si>
    <t>SMS podnět</t>
  </si>
  <si>
    <t>ID 957 Střet se zajícem</t>
  </si>
  <si>
    <t>Průnik (zachycení)</t>
  </si>
  <si>
    <t>Poškození letadla při přetahu</t>
  </si>
  <si>
    <t>BirdStrike 1</t>
  </si>
  <si>
    <t>poškození TWY při motorové zkoušce</t>
  </si>
  <si>
    <t>BirdStrike 2</t>
  </si>
  <si>
    <t>BirdStrike 3</t>
  </si>
  <si>
    <t>nahlášení FOD</t>
  </si>
  <si>
    <t>Defekt OK-ELN</t>
  </si>
  <si>
    <t>BirdStrike 4</t>
  </si>
  <si>
    <t>BirdStrike 5</t>
  </si>
  <si>
    <t>BirdStrike 6</t>
  </si>
  <si>
    <t>Střelba DHL</t>
  </si>
  <si>
    <t>střelba Biol</t>
  </si>
  <si>
    <t>BirdStrike 7</t>
  </si>
  <si>
    <t>BirdStrike 8</t>
  </si>
  <si>
    <t>Technická závada letadlo - podvozek D-GLAO (Elmontex není provozovatelem)</t>
  </si>
  <si>
    <t>Únik paliva OK-STS</t>
  </si>
  <si>
    <t>Jiří Chlebek, Kubín</t>
  </si>
  <si>
    <t>Jakub Dvořák, Anna Pomikálková, Vít Lubojacký</t>
  </si>
  <si>
    <t>Kamil Šimůnek, Jiří Doubrava</t>
  </si>
  <si>
    <t>Aktualizace 08.09.2023</t>
  </si>
  <si>
    <t>Václav Vojna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</si>
</sst>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4" fillId="0" borderId="0" xfId="1"/>
    <xf numFmtId="0" fontId="5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49" fontId="0" fillId="0" borderId="0" xfId="0" applyNumberFormat="1" applyAlignment="1">
      <alignment horizontal="left"/>
    </xf>
    <xf numFmtId="14" fontId="0" fillId="0" borderId="0" xfId="0" applyNumberFormat="1"/>
    <xf numFmtId="49" fontId="0" fillId="0" borderId="0" xfId="0" applyNumberFormat="1"/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3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130" zoomScaleNormal="130" workbookViewId="0">
      <selection activeCell="B19" sqref="B19"/>
    </sheetView>
  </sheetViews>
  <sheetFormatPr defaultRowHeight="15" x14ac:dyDescent="0.25"/>
  <cols>
    <col min="1" max="1" width="9.140625" style="7"/>
    <col min="2" max="2" width="28.42578125" customWidth="1"/>
    <col min="3" max="3" width="10.85546875" bestFit="1" customWidth="1"/>
    <col min="4" max="4" width="23" customWidth="1"/>
  </cols>
  <sheetData>
    <row r="1" spans="1:4" x14ac:dyDescent="0.25">
      <c r="A1" s="6" t="s">
        <v>86</v>
      </c>
      <c r="B1" s="8" t="s">
        <v>12</v>
      </c>
      <c r="C1" s="8" t="s">
        <v>13</v>
      </c>
      <c r="D1" s="7"/>
    </row>
    <row r="2" spans="1:4" x14ac:dyDescent="0.25">
      <c r="A2" s="7" t="s">
        <v>0</v>
      </c>
      <c r="B2" s="10" t="s">
        <v>59</v>
      </c>
      <c r="C2" s="4">
        <f>'1'!C35</f>
        <v>3</v>
      </c>
    </row>
    <row r="3" spans="1:4" x14ac:dyDescent="0.25">
      <c r="A3" s="7" t="s">
        <v>24</v>
      </c>
      <c r="B3" s="10" t="s">
        <v>85</v>
      </c>
      <c r="C3" s="4">
        <f>'2'!C35</f>
        <v>3</v>
      </c>
    </row>
    <row r="4" spans="1:4" x14ac:dyDescent="0.25">
      <c r="A4" s="7" t="s">
        <v>25</v>
      </c>
      <c r="B4" s="10" t="s">
        <v>22</v>
      </c>
      <c r="C4" s="4">
        <f>'3'!C35</f>
        <v>1</v>
      </c>
    </row>
    <row r="5" spans="1:4" x14ac:dyDescent="0.25">
      <c r="A5" s="7" t="s">
        <v>26</v>
      </c>
      <c r="B5" s="10" t="s">
        <v>43</v>
      </c>
      <c r="C5" s="4">
        <f>'4'!C41</f>
        <v>-2</v>
      </c>
    </row>
    <row r="6" spans="1:4" x14ac:dyDescent="0.25">
      <c r="A6" s="7" t="s">
        <v>27</v>
      </c>
      <c r="B6" s="10" t="s">
        <v>18</v>
      </c>
      <c r="C6" s="4">
        <f>'5'!C35</f>
        <v>6</v>
      </c>
    </row>
    <row r="7" spans="1:4" x14ac:dyDescent="0.25">
      <c r="A7" s="7" t="s">
        <v>28</v>
      </c>
      <c r="B7" s="10" t="s">
        <v>14</v>
      </c>
      <c r="C7" s="4">
        <f>'6'!C35</f>
        <v>5</v>
      </c>
    </row>
    <row r="8" spans="1:4" x14ac:dyDescent="0.25">
      <c r="A8" s="7" t="s">
        <v>29</v>
      </c>
      <c r="B8" s="10" t="s">
        <v>76</v>
      </c>
      <c r="C8" s="4">
        <f>'8'!C38</f>
        <v>5</v>
      </c>
    </row>
    <row r="9" spans="1:4" x14ac:dyDescent="0.25">
      <c r="A9" s="7" t="s">
        <v>30</v>
      </c>
      <c r="B9" s="10" t="s">
        <v>23</v>
      </c>
      <c r="C9" s="4">
        <f>'7'!C35</f>
        <v>2</v>
      </c>
    </row>
    <row r="10" spans="1:4" x14ac:dyDescent="0.25">
      <c r="A10" s="7" t="s">
        <v>31</v>
      </c>
      <c r="B10" s="10" t="s">
        <v>45</v>
      </c>
      <c r="C10" s="4">
        <f>'9'!C38</f>
        <v>2</v>
      </c>
    </row>
    <row r="11" spans="1:4" x14ac:dyDescent="0.25">
      <c r="A11" s="7" t="s">
        <v>32</v>
      </c>
      <c r="B11" s="10" t="s">
        <v>21</v>
      </c>
      <c r="C11" s="4">
        <f>'10'!C35</f>
        <v>0</v>
      </c>
    </row>
    <row r="12" spans="1:4" x14ac:dyDescent="0.25">
      <c r="A12" s="7" t="s">
        <v>33</v>
      </c>
      <c r="B12" s="10" t="s">
        <v>17</v>
      </c>
      <c r="C12" s="4">
        <f>'11'!C37</f>
        <v>6</v>
      </c>
    </row>
    <row r="13" spans="1:4" x14ac:dyDescent="0.25">
      <c r="A13" s="7" t="s">
        <v>34</v>
      </c>
      <c r="B13" s="10" t="s">
        <v>16</v>
      </c>
      <c r="C13" s="4">
        <f>'12'!C42</f>
        <v>1</v>
      </c>
    </row>
    <row r="14" spans="1:4" x14ac:dyDescent="0.25">
      <c r="A14" s="7" t="s">
        <v>35</v>
      </c>
      <c r="B14" s="10" t="s">
        <v>15</v>
      </c>
      <c r="C14" s="4">
        <f>'13'!C35</f>
        <v>3</v>
      </c>
    </row>
    <row r="15" spans="1:4" x14ac:dyDescent="0.25">
      <c r="A15" s="7" t="s">
        <v>36</v>
      </c>
      <c r="B15" s="10" t="s">
        <v>19</v>
      </c>
      <c r="C15" s="4">
        <f>'14'!C35</f>
        <v>0</v>
      </c>
    </row>
    <row r="16" spans="1:4" x14ac:dyDescent="0.25">
      <c r="A16" s="7" t="s">
        <v>37</v>
      </c>
      <c r="B16" s="10" t="s">
        <v>71</v>
      </c>
      <c r="C16" s="4">
        <f>'15'!C35</f>
        <v>0</v>
      </c>
    </row>
    <row r="17" spans="1:3" x14ac:dyDescent="0.25">
      <c r="A17" s="7" t="s">
        <v>44</v>
      </c>
      <c r="B17" s="10" t="s">
        <v>84</v>
      </c>
      <c r="C17" s="4">
        <f>'16'!C35</f>
        <v>1</v>
      </c>
    </row>
    <row r="18" spans="1:3" x14ac:dyDescent="0.25">
      <c r="A18" s="7" t="s">
        <v>46</v>
      </c>
      <c r="B18" s="10" t="s">
        <v>79</v>
      </c>
      <c r="C18" s="4">
        <f>'17'!C35</f>
        <v>0</v>
      </c>
    </row>
    <row r="19" spans="1:3" x14ac:dyDescent="0.25">
      <c r="A19" s="7" t="s">
        <v>52</v>
      </c>
      <c r="B19" s="10" t="s">
        <v>20</v>
      </c>
      <c r="C19" s="4">
        <f>'18'!C36</f>
        <v>2</v>
      </c>
    </row>
    <row r="20" spans="1:3" x14ac:dyDescent="0.25">
      <c r="A20" s="7" t="s">
        <v>54</v>
      </c>
      <c r="B20" s="10" t="s">
        <v>55</v>
      </c>
      <c r="C20" s="4">
        <f>'19'!C35</f>
        <v>0</v>
      </c>
    </row>
    <row r="21" spans="1:3" x14ac:dyDescent="0.25">
      <c r="A21" s="7" t="s">
        <v>77</v>
      </c>
      <c r="B21" s="10" t="s">
        <v>69</v>
      </c>
      <c r="C21" s="4">
        <f>'20'!C35</f>
        <v>0</v>
      </c>
    </row>
    <row r="22" spans="1:3" x14ac:dyDescent="0.25">
      <c r="A22" s="7" t="s">
        <v>83</v>
      </c>
      <c r="B22" s="10" t="s">
        <v>53</v>
      </c>
      <c r="C22" s="4">
        <f>'21'!C35</f>
        <v>0</v>
      </c>
    </row>
    <row r="23" spans="1:3" x14ac:dyDescent="0.25">
      <c r="B23" s="1"/>
    </row>
    <row r="24" spans="1:3" x14ac:dyDescent="0.25">
      <c r="A24" s="12" t="s">
        <v>127</v>
      </c>
      <c r="B24" s="1"/>
    </row>
    <row r="25" spans="1:3" x14ac:dyDescent="0.25">
      <c r="B25" s="1"/>
    </row>
    <row r="26" spans="1:3" x14ac:dyDescent="0.25">
      <c r="B26" s="1"/>
    </row>
    <row r="27" spans="1:3" x14ac:dyDescent="0.25">
      <c r="B27" s="1"/>
    </row>
    <row r="28" spans="1:3" x14ac:dyDescent="0.25">
      <c r="B28" s="1"/>
    </row>
    <row r="29" spans="1:3" x14ac:dyDescent="0.25">
      <c r="B29" s="1"/>
    </row>
    <row r="30" spans="1:3" x14ac:dyDescent="0.25">
      <c r="B30" s="1"/>
    </row>
    <row r="31" spans="1:3" x14ac:dyDescent="0.25">
      <c r="B31" s="1"/>
    </row>
    <row r="32" spans="1:3" x14ac:dyDescent="0.25">
      <c r="B32" s="1"/>
    </row>
    <row r="33" spans="2:2" x14ac:dyDescent="0.25">
      <c r="B33" s="1"/>
    </row>
    <row r="34" spans="2:2" x14ac:dyDescent="0.25">
      <c r="B34" s="1"/>
    </row>
  </sheetData>
  <phoneticPr fontId="3" type="noConversion"/>
  <conditionalFormatting sqref="C2:C22">
    <cfRule type="cellIs" dxfId="2" priority="4" operator="lessThan">
      <formula>0</formula>
    </cfRule>
    <cfRule type="cellIs" dxfId="1" priority="5" operator="equal">
      <formula>0</formula>
    </cfRule>
    <cfRule type="cellIs" dxfId="0" priority="6" operator="greaterThan">
      <formula>0</formula>
    </cfRule>
  </conditionalFormatting>
  <hyperlinks>
    <hyperlink ref="B2" location="'1'!A1" display="Aeroclub" xr:uid="{478CB4FD-95BD-4B9A-98E5-41B7DCDE07B0}"/>
    <hyperlink ref="B4" location="'3'!A1" display="Avionic " xr:uid="{49287A27-DE42-415A-8747-6D7580EA2EF9}"/>
    <hyperlink ref="B5" location="'4'!A1" display="BiOL (Gallat)" xr:uid="{9DB54F80-345A-45AB-9AA8-943617AA89CE}"/>
    <hyperlink ref="B6" location="'5'!A1" display="BGS" xr:uid="{7B75FC49-FB29-4765-B08C-F4033343A451}"/>
    <hyperlink ref="B7" location="'6'!A1" display="DHL Express" xr:uid="{DE9BDC59-6ADA-4020-B04D-152D8AC831E2}"/>
    <hyperlink ref="B9" location="'8'!A1" display="EGT" xr:uid="{7ACAC0A5-5D08-4A28-AA80-233C4EF9D6A8}"/>
    <hyperlink ref="B10" location="'9'!A1" display="Elmontex" xr:uid="{E58FFA11-2CF4-4D2A-896B-488AFDE2A700}"/>
    <hyperlink ref="B11" location="'10'!A1" display="F-Air" xr:uid="{15E0EAB6-1832-4805-86E3-8F1E31D60F96}"/>
    <hyperlink ref="B12" location="'11'!A1" display="IAC (lakovna)" xr:uid="{B2000009-DC32-4267-BE0A-CA1C6693C562}"/>
    <hyperlink ref="B13" location="'12'!A1" display="Job Air Technic" xr:uid="{449BE311-48E4-4E87-8E99-34227003D84D}"/>
    <hyperlink ref="B14" location="'13'!A1" display="JTS Aviation" xr:uid="{FA043675-18D6-41C6-969C-407972C692F9}"/>
    <hyperlink ref="B15" location="'14'!A1" display="LR Airlines" xr:uid="{77263ABB-E58B-4E9D-880E-D470B9981379}"/>
    <hyperlink ref="B16" location="'15'!A1" display="MM servisní (Fly Service)" xr:uid="{6564CCC9-8E20-4D6E-B8F6-0682D78BFBC8}"/>
    <hyperlink ref="B18" location="'17'!A1" display="QA Aviation (Queen Air)" xr:uid="{6E2AA761-77CE-45AE-889C-010F41AB7EE1}"/>
    <hyperlink ref="B19" location="'18'!A1" display="ŘLP" xr:uid="{036945DC-02F0-4E05-BF06-5D679561895D}"/>
    <hyperlink ref="B21" location="'20'!A1" display="Vavroš Lubomír (I. Studénecká)" xr:uid="{D2669D19-B4A5-41D1-B1EA-F0BF267DBEEB}"/>
    <hyperlink ref="B22" location="'21'!A1" display="TRANSCON" xr:uid="{C5FBC73A-B878-4755-9514-FA2113B73045}"/>
    <hyperlink ref="B20" location="'19'!A1" display="Sky Point Service" xr:uid="{A14EEE67-7A55-4ED3-8985-063AF3AB291D}"/>
    <hyperlink ref="B8" location="'7'!A1" display="EasyFlying" xr:uid="{2182CFCE-D09D-431A-B92C-A031956C9D0E}"/>
    <hyperlink ref="B17" location="'16'!A1" display="Pondus Air" xr:uid="{76308068-FD41-402F-AA92-441758D197D4}"/>
    <hyperlink ref="B3" location="'2'!A1" display="AeroPrague.com" xr:uid="{4C4981CA-2E8C-4C1E-A39D-4EAC921D2DF7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8"/>
  <sheetViews>
    <sheetView workbookViewId="0">
      <selection activeCell="D6" sqref="D6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  <col min="5" max="5" width="24.7109375" bestFit="1" customWidth="1"/>
  </cols>
  <sheetData>
    <row r="1" spans="1:4" x14ac:dyDescent="0.25">
      <c r="A1" s="18" t="s">
        <v>45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v>44628</v>
      </c>
      <c r="C3" s="4">
        <v>1</v>
      </c>
      <c r="D3" t="s">
        <v>66</v>
      </c>
    </row>
    <row r="4" spans="1:4" x14ac:dyDescent="0.25">
      <c r="A4" s="19"/>
      <c r="B4" s="2">
        <f>'1'!B4</f>
        <v>45083</v>
      </c>
      <c r="C4" s="4">
        <v>0</v>
      </c>
    </row>
    <row r="5" spans="1:4" x14ac:dyDescent="0.25">
      <c r="A5" s="19"/>
      <c r="B5" s="2">
        <f>'1'!B5</f>
        <v>45174</v>
      </c>
      <c r="C5" s="4">
        <v>1</v>
      </c>
      <c r="D5" t="s">
        <v>124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s="15">
        <v>44574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s="15">
        <v>45003</v>
      </c>
      <c r="C31" s="4">
        <v>1</v>
      </c>
      <c r="D31" t="s">
        <v>107</v>
      </c>
    </row>
    <row r="32" spans="1:4" x14ac:dyDescent="0.25">
      <c r="A32" s="3" t="s">
        <v>39</v>
      </c>
      <c r="B32" s="15">
        <v>45105</v>
      </c>
      <c r="C32" s="4">
        <v>0</v>
      </c>
      <c r="D32" t="s">
        <v>122</v>
      </c>
    </row>
    <row r="33" spans="1:4" x14ac:dyDescent="0.25">
      <c r="A33" s="3" t="s">
        <v>40</v>
      </c>
      <c r="B33" s="15">
        <v>45122</v>
      </c>
      <c r="C33" s="4">
        <v>-1</v>
      </c>
      <c r="D33" t="s">
        <v>114</v>
      </c>
    </row>
    <row r="34" spans="1:4" x14ac:dyDescent="0.25">
      <c r="A34" s="3" t="s">
        <v>41</v>
      </c>
      <c r="B34" t="s">
        <v>11</v>
      </c>
      <c r="C34" s="4">
        <v>0</v>
      </c>
    </row>
    <row r="35" spans="1:4" x14ac:dyDescent="0.25">
      <c r="A35" s="3"/>
      <c r="B35" t="s">
        <v>11</v>
      </c>
      <c r="C35" s="4">
        <v>0</v>
      </c>
    </row>
    <row r="36" spans="1:4" x14ac:dyDescent="0.25">
      <c r="A36" s="3"/>
      <c r="B36" t="s">
        <v>11</v>
      </c>
      <c r="C36" s="4">
        <v>0</v>
      </c>
    </row>
    <row r="37" spans="1:4" ht="15.75" thickBot="1" x14ac:dyDescent="0.3">
      <c r="A37" s="3"/>
      <c r="B37" t="s">
        <v>11</v>
      </c>
      <c r="C37" s="4">
        <v>0</v>
      </c>
    </row>
    <row r="38" spans="1:4" ht="15.75" thickBot="1" x14ac:dyDescent="0.3">
      <c r="A38" s="18" t="s">
        <v>10</v>
      </c>
      <c r="B38" s="18"/>
      <c r="C38" s="5">
        <f>C3+C4+C5+C6+C8+C9+C11+C12+C13+C14+C16+C17+C19+C20+C22+C23+C25+C27+C29+SUM(C31:C37)</f>
        <v>2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8:B38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35"/>
  <sheetViews>
    <sheetView workbookViewId="0">
      <selection activeCell="D16" sqref="D16:D31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48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f>'1'!B3</f>
        <v>44992</v>
      </c>
      <c r="C3" s="4">
        <v>0</v>
      </c>
    </row>
    <row r="4" spans="1:4" x14ac:dyDescent="0.25">
      <c r="A4" s="19"/>
      <c r="B4" s="2">
        <f>'1'!B4</f>
        <v>45083</v>
      </c>
      <c r="C4" s="4">
        <v>0</v>
      </c>
    </row>
    <row r="5" spans="1:4" x14ac:dyDescent="0.25">
      <c r="A5" s="19"/>
      <c r="B5" s="2">
        <f>'1'!B5</f>
        <v>45174</v>
      </c>
      <c r="C5" s="4">
        <v>0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t="str">
        <f>'1'!B19</f>
        <v>dd-mm-rr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t="str">
        <f>'1'!B31</f>
        <v>dd-mm-rr</v>
      </c>
      <c r="C31" s="4">
        <v>0</v>
      </c>
      <c r="D31" t="s">
        <v>87</v>
      </c>
    </row>
    <row r="32" spans="1:4" x14ac:dyDescent="0.25">
      <c r="A32" s="3" t="s">
        <v>39</v>
      </c>
      <c r="B32" t="str">
        <f>'1'!B32</f>
        <v>dd-mm-rr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C3+C4+C5+C6+C8+C9+C11+C12+C13+C14+C16+C17+C19+C20+C22+C23+C25+C27+C29+SUM(C31:C34)</f>
        <v>0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5:B35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37"/>
  <sheetViews>
    <sheetView workbookViewId="0">
      <selection activeCell="C5" sqref="C5:D5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  <col min="5" max="5" width="46.140625" customWidth="1"/>
  </cols>
  <sheetData>
    <row r="1" spans="1:4" x14ac:dyDescent="0.25">
      <c r="A1" s="18" t="s">
        <v>17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v>44628</v>
      </c>
      <c r="C3" s="4">
        <v>1</v>
      </c>
      <c r="D3" t="s">
        <v>67</v>
      </c>
    </row>
    <row r="4" spans="1:4" x14ac:dyDescent="0.25">
      <c r="A4" s="19"/>
      <c r="B4" s="2">
        <f>'1'!B4</f>
        <v>45083</v>
      </c>
      <c r="C4" s="4">
        <v>1</v>
      </c>
      <c r="D4" t="s">
        <v>67</v>
      </c>
    </row>
    <row r="5" spans="1:4" x14ac:dyDescent="0.25">
      <c r="A5" s="19"/>
      <c r="B5" s="2">
        <f>'1'!B5</f>
        <v>45174</v>
      </c>
      <c r="C5" s="4">
        <v>1</v>
      </c>
      <c r="D5" t="s">
        <v>67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s="15">
        <v>44642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s="15">
        <v>44994</v>
      </c>
      <c r="C31" s="4">
        <v>2</v>
      </c>
      <c r="D31" t="s">
        <v>102</v>
      </c>
    </row>
    <row r="32" spans="1:4" x14ac:dyDescent="0.25">
      <c r="A32" s="3" t="s">
        <v>39</v>
      </c>
      <c r="B32" s="15">
        <v>45104</v>
      </c>
      <c r="C32" s="4">
        <v>1</v>
      </c>
      <c r="D32" t="s">
        <v>101</v>
      </c>
    </row>
    <row r="33" spans="1:5" x14ac:dyDescent="0.25">
      <c r="A33" s="3" t="s">
        <v>40</v>
      </c>
      <c r="B33" t="s">
        <v>11</v>
      </c>
      <c r="C33" s="4">
        <v>0</v>
      </c>
      <c r="E33" s="9"/>
    </row>
    <row r="34" spans="1:5" x14ac:dyDescent="0.25">
      <c r="A34" s="3" t="s">
        <v>41</v>
      </c>
      <c r="B34" t="s">
        <v>11</v>
      </c>
      <c r="C34" s="4">
        <v>0</v>
      </c>
    </row>
    <row r="35" spans="1:5" x14ac:dyDescent="0.25">
      <c r="A35" s="3"/>
      <c r="B35" t="s">
        <v>11</v>
      </c>
      <c r="C35" s="4">
        <v>0</v>
      </c>
    </row>
    <row r="36" spans="1:5" ht="15.75" thickBot="1" x14ac:dyDescent="0.3">
      <c r="A36" s="3"/>
      <c r="B36" t="s">
        <v>11</v>
      </c>
      <c r="C36" s="4">
        <v>0</v>
      </c>
    </row>
    <row r="37" spans="1:5" ht="15.75" thickBot="1" x14ac:dyDescent="0.3">
      <c r="A37" s="18" t="s">
        <v>10</v>
      </c>
      <c r="B37" s="18"/>
      <c r="C37" s="5">
        <f>C3+C4+C5+C6+C8+C9+C11+C12+C13+C14+C16+C17+C19+C20+C22+C23+C25+C27+C29+SUM(C31:C36)</f>
        <v>6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7:B37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42"/>
  <sheetViews>
    <sheetView workbookViewId="0">
      <selection activeCell="D6" sqref="D6"/>
    </sheetView>
  </sheetViews>
  <sheetFormatPr defaultRowHeight="15" x14ac:dyDescent="0.25"/>
  <cols>
    <col min="1" max="1" width="31" customWidth="1"/>
    <col min="2" max="2" width="10.140625" bestFit="1" customWidth="1"/>
    <col min="4" max="4" width="43.85546875" bestFit="1" customWidth="1"/>
    <col min="5" max="5" width="33.5703125" customWidth="1"/>
  </cols>
  <sheetData>
    <row r="1" spans="1:4" x14ac:dyDescent="0.25">
      <c r="A1" s="18" t="s">
        <v>16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v>44628</v>
      </c>
      <c r="C3" s="4">
        <v>1</v>
      </c>
      <c r="D3" t="s">
        <v>91</v>
      </c>
    </row>
    <row r="4" spans="1:4" x14ac:dyDescent="0.25">
      <c r="A4" s="19"/>
      <c r="B4" s="2">
        <f>'1'!B4</f>
        <v>45083</v>
      </c>
      <c r="C4" s="4">
        <v>1</v>
      </c>
      <c r="D4" t="s">
        <v>91</v>
      </c>
    </row>
    <row r="5" spans="1:4" x14ac:dyDescent="0.25">
      <c r="A5" s="19"/>
      <c r="B5" s="2">
        <v>44810</v>
      </c>
      <c r="C5" s="4">
        <v>1</v>
      </c>
      <c r="D5" t="s">
        <v>125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s="15">
        <v>44634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s="15">
        <v>44994</v>
      </c>
      <c r="C31" s="4">
        <v>-1</v>
      </c>
      <c r="D31" t="s">
        <v>103</v>
      </c>
    </row>
    <row r="32" spans="1:4" x14ac:dyDescent="0.25">
      <c r="A32" s="3" t="s">
        <v>39</v>
      </c>
      <c r="B32" s="15">
        <v>45082</v>
      </c>
      <c r="C32" s="4">
        <v>-1</v>
      </c>
      <c r="D32" t="s">
        <v>104</v>
      </c>
    </row>
    <row r="33" spans="1:5" x14ac:dyDescent="0.25">
      <c r="A33" s="3" t="s">
        <v>40</v>
      </c>
      <c r="B33" s="15">
        <v>45098</v>
      </c>
      <c r="C33" s="4">
        <v>-1</v>
      </c>
      <c r="D33" t="s">
        <v>110</v>
      </c>
    </row>
    <row r="34" spans="1:5" x14ac:dyDescent="0.25">
      <c r="A34" s="3" t="s">
        <v>41</v>
      </c>
      <c r="B34" s="15">
        <v>45110</v>
      </c>
      <c r="C34" s="4">
        <v>1</v>
      </c>
      <c r="D34" t="s">
        <v>113</v>
      </c>
    </row>
    <row r="35" spans="1:5" x14ac:dyDescent="0.25">
      <c r="A35" s="3"/>
      <c r="B35" t="s">
        <v>11</v>
      </c>
      <c r="C35" s="4">
        <v>0</v>
      </c>
      <c r="D35" s="9"/>
      <c r="E35" s="9"/>
    </row>
    <row r="36" spans="1:5" ht="15.75" customHeight="1" x14ac:dyDescent="0.25">
      <c r="A36" s="3"/>
      <c r="B36" t="s">
        <v>11</v>
      </c>
      <c r="C36" s="4">
        <v>0</v>
      </c>
      <c r="D36" s="9"/>
      <c r="E36" s="9"/>
    </row>
    <row r="37" spans="1:5" x14ac:dyDescent="0.25">
      <c r="A37" s="3"/>
      <c r="B37" t="s">
        <v>11</v>
      </c>
      <c r="C37" s="4">
        <v>0</v>
      </c>
      <c r="D37" s="9"/>
      <c r="E37" s="9"/>
    </row>
    <row r="38" spans="1:5" x14ac:dyDescent="0.25">
      <c r="A38" s="3"/>
      <c r="B38" t="s">
        <v>11</v>
      </c>
      <c r="C38" s="4">
        <v>0</v>
      </c>
      <c r="D38" s="9"/>
      <c r="E38" s="9"/>
    </row>
    <row r="39" spans="1:5" x14ac:dyDescent="0.25">
      <c r="A39" s="3"/>
      <c r="B39" t="s">
        <v>11</v>
      </c>
      <c r="C39" s="4">
        <v>0</v>
      </c>
      <c r="D39" s="9"/>
      <c r="E39" s="9"/>
    </row>
    <row r="40" spans="1:5" x14ac:dyDescent="0.25">
      <c r="A40" s="3"/>
      <c r="B40" t="s">
        <v>11</v>
      </c>
      <c r="C40" s="4">
        <v>0</v>
      </c>
      <c r="D40" s="9"/>
      <c r="E40" s="9"/>
    </row>
    <row r="41" spans="1:5" ht="15.75" thickBot="1" x14ac:dyDescent="0.3">
      <c r="A41" s="3"/>
      <c r="B41" t="s">
        <v>11</v>
      </c>
      <c r="C41" s="4">
        <v>0</v>
      </c>
    </row>
    <row r="42" spans="1:5" ht="15.75" thickBot="1" x14ac:dyDescent="0.3">
      <c r="A42" s="18" t="s">
        <v>10</v>
      </c>
      <c r="B42" s="18"/>
      <c r="C42" s="5">
        <f>C3+C4+C5+C6+C8+C9+C11+C12+C13+C14+C16+C17+C19+C20+C22+C23+C25+C27+C29+SUM(C31:C41)</f>
        <v>1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42:B42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35"/>
  <sheetViews>
    <sheetView workbookViewId="0">
      <selection activeCell="C5" sqref="C5:D5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15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v>44628</v>
      </c>
      <c r="C3" s="4">
        <v>1</v>
      </c>
      <c r="D3" t="s">
        <v>75</v>
      </c>
    </row>
    <row r="4" spans="1:4" x14ac:dyDescent="0.25">
      <c r="A4" s="19"/>
      <c r="B4" s="2">
        <f>'1'!B4</f>
        <v>45083</v>
      </c>
      <c r="C4" s="4">
        <v>1</v>
      </c>
      <c r="D4" t="s">
        <v>93</v>
      </c>
    </row>
    <row r="5" spans="1:4" x14ac:dyDescent="0.25">
      <c r="A5" s="19"/>
      <c r="B5" s="2">
        <f>'1'!B5</f>
        <v>45174</v>
      </c>
      <c r="C5" s="4">
        <v>1</v>
      </c>
      <c r="D5" t="s">
        <v>75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5" x14ac:dyDescent="0.25">
      <c r="A17" s="19"/>
      <c r="B17" t="str">
        <f>'1'!B17</f>
        <v>dd-mm-rr</v>
      </c>
      <c r="C17" s="4">
        <v>0</v>
      </c>
    </row>
    <row r="18" spans="1:5" x14ac:dyDescent="0.25">
      <c r="A18" s="17" t="str">
        <f>'1'!A18:C18</f>
        <v>Externí audit (EA)</v>
      </c>
      <c r="B18" s="17"/>
      <c r="C18" s="17"/>
    </row>
    <row r="19" spans="1:5" ht="15" customHeight="1" x14ac:dyDescent="0.25">
      <c r="A19" s="19" t="str">
        <f>'1'!A19:A20</f>
        <v>Umožnění provedení EA 3 b. Neumožnění provedení EA - 5 b.</v>
      </c>
      <c r="B19" s="15">
        <v>44615</v>
      </c>
      <c r="C19" s="4">
        <v>0</v>
      </c>
      <c r="D19" t="s">
        <v>89</v>
      </c>
    </row>
    <row r="20" spans="1:5" x14ac:dyDescent="0.25">
      <c r="A20" s="19"/>
      <c r="B20" t="str">
        <f>'1'!B20</f>
        <v>dd-mm-rr</v>
      </c>
      <c r="C20" s="4">
        <v>0</v>
      </c>
    </row>
    <row r="21" spans="1:5" x14ac:dyDescent="0.25">
      <c r="A21" s="17" t="str">
        <f>'1'!A21:C21</f>
        <v>Realizace opatření z EA</v>
      </c>
      <c r="B21" s="17"/>
      <c r="C21" s="17"/>
    </row>
    <row r="22" spans="1:5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5" x14ac:dyDescent="0.25">
      <c r="A23" s="19"/>
      <c r="B23" t="str">
        <f>'1'!B23</f>
        <v>dd-mm-rr</v>
      </c>
      <c r="C23" s="4">
        <v>0</v>
      </c>
    </row>
    <row r="24" spans="1:5" x14ac:dyDescent="0.25">
      <c r="A24" s="17" t="str">
        <f>'1'!A24:C24</f>
        <v>Přezkoumání za rok 2022</v>
      </c>
      <c r="B24" s="17"/>
      <c r="C24" s="17"/>
    </row>
    <row r="25" spans="1:5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5" x14ac:dyDescent="0.25">
      <c r="A26" s="17" t="str">
        <f>'1'!A26:C26</f>
        <v>Rizika</v>
      </c>
      <c r="B26" s="17"/>
      <c r="C26" s="17"/>
    </row>
    <row r="27" spans="1:5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5" x14ac:dyDescent="0.25">
      <c r="A28" s="17" t="s">
        <v>80</v>
      </c>
      <c r="B28" s="17"/>
      <c r="C28" s="17"/>
    </row>
    <row r="29" spans="1:5" x14ac:dyDescent="0.25">
      <c r="A29" s="13" t="s">
        <v>81</v>
      </c>
      <c r="B29" t="s">
        <v>11</v>
      </c>
      <c r="C29" s="4">
        <v>0</v>
      </c>
    </row>
    <row r="30" spans="1:5" x14ac:dyDescent="0.25">
      <c r="A30" s="17" t="s">
        <v>9</v>
      </c>
      <c r="B30" s="17"/>
      <c r="C30" s="17"/>
    </row>
    <row r="31" spans="1:5" x14ac:dyDescent="0.25">
      <c r="A31" s="3" t="s">
        <v>38</v>
      </c>
      <c r="B31" t="s">
        <v>11</v>
      </c>
      <c r="C31" s="4">
        <v>0</v>
      </c>
      <c r="D31" t="s">
        <v>87</v>
      </c>
      <c r="E31" s="9"/>
    </row>
    <row r="32" spans="1:5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C3+C4+C5+C6+C8+C9+C11+C12+C13+C14+C16+C17+C19+C20+C22+C23+C25+C27+C29+SUM(C31:C34)</f>
        <v>3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5:B35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35"/>
  <sheetViews>
    <sheetView workbookViewId="0">
      <selection activeCell="B19" sqref="B19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19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f>'1'!B3</f>
        <v>44992</v>
      </c>
      <c r="C3" s="4">
        <v>0</v>
      </c>
    </row>
    <row r="4" spans="1:4" x14ac:dyDescent="0.25">
      <c r="A4" s="19"/>
      <c r="B4" s="2">
        <f>'1'!B4</f>
        <v>45083</v>
      </c>
      <c r="C4" s="4">
        <v>0</v>
      </c>
    </row>
    <row r="5" spans="1:4" x14ac:dyDescent="0.25">
      <c r="A5" s="19"/>
      <c r="B5" s="2">
        <f>'1'!B5</f>
        <v>45174</v>
      </c>
      <c r="C5" s="4">
        <v>0</v>
      </c>
    </row>
    <row r="6" spans="1:4" x14ac:dyDescent="0.25">
      <c r="A6" s="19"/>
      <c r="B6" s="2" t="str">
        <f>'1'!B6</f>
        <v>dd-mm-rr</v>
      </c>
      <c r="C6" s="4">
        <v>0</v>
      </c>
      <c r="D6" s="11"/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t="str">
        <f>'1'!B19</f>
        <v>dd-mm-rr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t="s">
        <v>11</v>
      </c>
      <c r="C31" s="4">
        <v>0</v>
      </c>
      <c r="D31" t="s">
        <v>87</v>
      </c>
    </row>
    <row r="32" spans="1:4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C3+C4+C5+C6+C8+C9+C11+C12+C13+C14+C16+C17+C19+C20+C22+C23+C25+C27+C29+SUM(C31:C34)</f>
        <v>0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5:B35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35"/>
  <sheetViews>
    <sheetView workbookViewId="0">
      <selection activeCell="C20" sqref="C20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71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v>44628</v>
      </c>
      <c r="C3" s="4">
        <v>0</v>
      </c>
    </row>
    <row r="4" spans="1:4" x14ac:dyDescent="0.25">
      <c r="A4" s="19"/>
      <c r="B4" s="2">
        <f>'1'!B4</f>
        <v>45083</v>
      </c>
      <c r="C4" s="4">
        <v>0</v>
      </c>
    </row>
    <row r="5" spans="1:4" x14ac:dyDescent="0.25">
      <c r="A5" s="19"/>
      <c r="B5" s="2">
        <f>'1'!B5</f>
        <v>45174</v>
      </c>
      <c r="C5" s="4">
        <v>0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s="15">
        <v>44729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t="str">
        <f>'1'!B31</f>
        <v>dd-mm-rr</v>
      </c>
      <c r="C31" s="4">
        <v>0</v>
      </c>
      <c r="D31" t="s">
        <v>87</v>
      </c>
    </row>
    <row r="32" spans="1:4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C3+C4+C5+C6+C8+C9+C11+C12+C13+C14+C16+C17+C19+C20+C22+C23+C25+C27+C29+SUM(C31:C34)</f>
        <v>0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5:B35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B62F-191D-4BBA-8276-33E9071A6334}">
  <sheetPr>
    <pageSetUpPr fitToPage="1"/>
  </sheetPr>
  <dimension ref="A1:D35"/>
  <sheetViews>
    <sheetView workbookViewId="0">
      <selection activeCell="D5" sqref="D5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84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v>44628</v>
      </c>
      <c r="C3" s="4">
        <v>0</v>
      </c>
    </row>
    <row r="4" spans="1:4" x14ac:dyDescent="0.25">
      <c r="A4" s="19"/>
      <c r="B4" s="2">
        <f>'1'!B4</f>
        <v>45083</v>
      </c>
      <c r="C4" s="4">
        <v>1</v>
      </c>
      <c r="D4" t="s">
        <v>96</v>
      </c>
    </row>
    <row r="5" spans="1:4" x14ac:dyDescent="0.25">
      <c r="A5" s="19"/>
      <c r="B5" s="2">
        <f>'1'!B5</f>
        <v>45174</v>
      </c>
      <c r="C5" s="4">
        <v>0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t="str">
        <f>'1'!B19</f>
        <v>dd-mm-rr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t="str">
        <f>'1'!B31</f>
        <v>dd-mm-rr</v>
      </c>
      <c r="C31" s="4">
        <v>0</v>
      </c>
      <c r="D31" t="s">
        <v>87</v>
      </c>
    </row>
    <row r="32" spans="1:4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C3+C4+C5+C6+C8+C9+C11+C12+C13+C14+C16+C17+C19+C20+C22+C23+C25+C27+C29+SUM(C31:C34)</f>
        <v>1</v>
      </c>
    </row>
  </sheetData>
  <mergeCells count="18">
    <mergeCell ref="A35:B35"/>
    <mergeCell ref="A11:A14"/>
    <mergeCell ref="A15:C15"/>
    <mergeCell ref="A16:A17"/>
    <mergeCell ref="A18:C18"/>
    <mergeCell ref="A19:A20"/>
    <mergeCell ref="A21:C21"/>
    <mergeCell ref="A22:A23"/>
    <mergeCell ref="A24:C24"/>
    <mergeCell ref="A26:C26"/>
    <mergeCell ref="A28:C28"/>
    <mergeCell ref="A30:C30"/>
    <mergeCell ref="A10:C10"/>
    <mergeCell ref="A1:C1"/>
    <mergeCell ref="A2:C2"/>
    <mergeCell ref="A3:A6"/>
    <mergeCell ref="A7:C7"/>
    <mergeCell ref="A8:A9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35"/>
  <sheetViews>
    <sheetView workbookViewId="0">
      <selection activeCell="C6" sqref="C6"/>
    </sheetView>
  </sheetViews>
  <sheetFormatPr defaultRowHeight="15" x14ac:dyDescent="0.25"/>
  <cols>
    <col min="1" max="1" width="31" customWidth="1"/>
    <col min="2" max="2" width="10.140625" bestFit="1" customWidth="1"/>
    <col min="4" max="4" width="54.85546875" bestFit="1" customWidth="1"/>
    <col min="5" max="5" width="18.85546875" customWidth="1"/>
  </cols>
  <sheetData>
    <row r="1" spans="1:4" x14ac:dyDescent="0.25">
      <c r="A1" s="18" t="s">
        <v>78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v>44628</v>
      </c>
      <c r="C3" s="4">
        <v>1</v>
      </c>
      <c r="D3" t="s">
        <v>68</v>
      </c>
    </row>
    <row r="4" spans="1:4" x14ac:dyDescent="0.25">
      <c r="A4" s="19"/>
      <c r="B4" s="2">
        <f>'1'!B4</f>
        <v>45083</v>
      </c>
      <c r="C4" s="4">
        <v>1</v>
      </c>
      <c r="D4" t="s">
        <v>68</v>
      </c>
    </row>
    <row r="5" spans="1:4" x14ac:dyDescent="0.25">
      <c r="A5" s="19"/>
      <c r="B5" s="2">
        <f>'1'!B5</f>
        <v>45174</v>
      </c>
      <c r="C5" s="4">
        <v>1</v>
      </c>
      <c r="D5" t="s">
        <v>68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s="15">
        <v>44679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s="15">
        <v>45033</v>
      </c>
      <c r="C31" s="4">
        <v>-2</v>
      </c>
      <c r="D31" t="s">
        <v>108</v>
      </c>
    </row>
    <row r="32" spans="1:4" x14ac:dyDescent="0.25">
      <c r="A32" s="3" t="s">
        <v>39</v>
      </c>
      <c r="B32" s="15">
        <v>45116</v>
      </c>
      <c r="C32" s="4">
        <v>-1</v>
      </c>
      <c r="D32" t="s">
        <v>123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C3+C4+C5+C6+C8+C9+C11+C12+C13+C14+C16+C17+C19+C20+C22+C23+C25+C27+C29+SUM(C31:C34)</f>
        <v>0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5:B35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36"/>
  <sheetViews>
    <sheetView workbookViewId="0">
      <selection activeCell="D6" sqref="D6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50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v>44628</v>
      </c>
      <c r="C3" s="4">
        <v>1</v>
      </c>
      <c r="D3" t="s">
        <v>92</v>
      </c>
    </row>
    <row r="4" spans="1:4" x14ac:dyDescent="0.25">
      <c r="A4" s="19"/>
      <c r="B4" s="2">
        <f>'1'!B4</f>
        <v>45083</v>
      </c>
      <c r="C4" s="4">
        <v>0</v>
      </c>
    </row>
    <row r="5" spans="1:4" x14ac:dyDescent="0.25">
      <c r="A5" s="19"/>
      <c r="B5" s="2">
        <f>'1'!B5</f>
        <v>45174</v>
      </c>
      <c r="C5" s="4">
        <v>1</v>
      </c>
      <c r="D5" t="s">
        <v>128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t="str">
        <f>'1'!B19</f>
        <v>dd-mm-rr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t="str">
        <f>'1'!B31</f>
        <v>dd-mm-rr</v>
      </c>
      <c r="C31" s="4">
        <v>0</v>
      </c>
      <c r="D31" t="s">
        <v>87</v>
      </c>
    </row>
    <row r="32" spans="1:4" x14ac:dyDescent="0.25">
      <c r="A32" s="3" t="s">
        <v>39</v>
      </c>
      <c r="B32" t="str">
        <f>'1'!B32</f>
        <v>dd-mm-rr</v>
      </c>
      <c r="C32" s="4">
        <v>0</v>
      </c>
    </row>
    <row r="33" spans="1:3" x14ac:dyDescent="0.25">
      <c r="A33" s="3" t="s">
        <v>40</v>
      </c>
      <c r="B33" t="str">
        <f>'1'!B33</f>
        <v>dd-mm-rr</v>
      </c>
      <c r="C33" s="4">
        <v>0</v>
      </c>
    </row>
    <row r="34" spans="1:3" x14ac:dyDescent="0.25">
      <c r="A34" s="3" t="s">
        <v>41</v>
      </c>
      <c r="B34" t="str">
        <f>'1'!B34</f>
        <v>dd-mm-rr</v>
      </c>
      <c r="C34" s="4">
        <v>0</v>
      </c>
    </row>
    <row r="35" spans="1:3" ht="15.75" thickBot="1" x14ac:dyDescent="0.3">
      <c r="A35" s="3"/>
      <c r="B35" t="s">
        <v>11</v>
      </c>
      <c r="C35" s="4">
        <v>0</v>
      </c>
    </row>
    <row r="36" spans="1:3" ht="15.75" thickBot="1" x14ac:dyDescent="0.3">
      <c r="A36" s="18" t="s">
        <v>10</v>
      </c>
      <c r="B36" s="18"/>
      <c r="C36" s="5">
        <f>C3+C4+C5+C6+C8+C9+C11+C12+C13+C14+C16+C17+C19+C20+C22+C23+C25+C27+C29+SUM(C31:C35)</f>
        <v>2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6:B36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5"/>
  <sheetViews>
    <sheetView workbookViewId="0">
      <selection activeCell="C6" sqref="C6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tr">
        <f>Přehled!B2</f>
        <v>Aeroclub Ostrava</v>
      </c>
      <c r="B1" s="18"/>
      <c r="C1" s="18"/>
    </row>
    <row r="2" spans="1:4" x14ac:dyDescent="0.25">
      <c r="A2" s="17" t="s">
        <v>1</v>
      </c>
      <c r="B2" s="17"/>
      <c r="C2" s="17"/>
    </row>
    <row r="3" spans="1:4" x14ac:dyDescent="0.25">
      <c r="A3" s="19" t="s">
        <v>57</v>
      </c>
      <c r="B3" s="2">
        <v>44992</v>
      </c>
      <c r="C3" s="4">
        <v>1</v>
      </c>
      <c r="D3" t="s">
        <v>61</v>
      </c>
    </row>
    <row r="4" spans="1:4" x14ac:dyDescent="0.25">
      <c r="A4" s="19"/>
      <c r="B4" s="15">
        <v>45083</v>
      </c>
      <c r="C4" s="4">
        <v>1</v>
      </c>
      <c r="D4" t="s">
        <v>61</v>
      </c>
    </row>
    <row r="5" spans="1:4" x14ac:dyDescent="0.25">
      <c r="A5" s="19"/>
      <c r="B5" s="15">
        <v>45174</v>
      </c>
      <c r="C5" s="4">
        <v>1</v>
      </c>
      <c r="D5" t="s">
        <v>61</v>
      </c>
    </row>
    <row r="6" spans="1:4" x14ac:dyDescent="0.25">
      <c r="A6" s="19"/>
      <c r="B6" t="s">
        <v>11</v>
      </c>
      <c r="C6" s="4">
        <v>0</v>
      </c>
    </row>
    <row r="7" spans="1:4" x14ac:dyDescent="0.25">
      <c r="A7" s="17" t="s">
        <v>2</v>
      </c>
      <c r="B7" s="17"/>
      <c r="C7" s="17"/>
    </row>
    <row r="8" spans="1:4" x14ac:dyDescent="0.25">
      <c r="A8" s="19" t="s">
        <v>7</v>
      </c>
      <c r="B8" t="s">
        <v>11</v>
      </c>
      <c r="C8" s="4">
        <v>0</v>
      </c>
    </row>
    <row r="9" spans="1:4" x14ac:dyDescent="0.25">
      <c r="A9" s="19"/>
      <c r="B9" t="s">
        <v>11</v>
      </c>
      <c r="C9" s="4">
        <v>0</v>
      </c>
    </row>
    <row r="10" spans="1:4" x14ac:dyDescent="0.25">
      <c r="A10" s="17" t="s">
        <v>3</v>
      </c>
      <c r="B10" s="17"/>
      <c r="C10" s="17"/>
    </row>
    <row r="11" spans="1:4" x14ac:dyDescent="0.25">
      <c r="A11" s="19" t="s">
        <v>8</v>
      </c>
      <c r="B11" t="s">
        <v>11</v>
      </c>
      <c r="C11" s="4">
        <v>0</v>
      </c>
    </row>
    <row r="12" spans="1:4" x14ac:dyDescent="0.25">
      <c r="A12" s="19"/>
      <c r="B12" t="s">
        <v>11</v>
      </c>
      <c r="C12" s="4">
        <v>0</v>
      </c>
    </row>
    <row r="13" spans="1:4" x14ac:dyDescent="0.25">
      <c r="A13" s="19"/>
      <c r="B13" t="s">
        <v>11</v>
      </c>
      <c r="C13" s="4">
        <v>0</v>
      </c>
    </row>
    <row r="14" spans="1:4" x14ac:dyDescent="0.25">
      <c r="A14" s="19"/>
      <c r="B14" t="s">
        <v>11</v>
      </c>
      <c r="C14" s="4">
        <v>0</v>
      </c>
    </row>
    <row r="15" spans="1:4" x14ac:dyDescent="0.25">
      <c r="A15" s="17" t="s">
        <v>4</v>
      </c>
      <c r="B15" s="17"/>
      <c r="C15" s="17"/>
    </row>
    <row r="16" spans="1:4" x14ac:dyDescent="0.25">
      <c r="A16" s="19" t="s">
        <v>5</v>
      </c>
      <c r="B16" t="s">
        <v>11</v>
      </c>
      <c r="C16" s="4">
        <v>0</v>
      </c>
      <c r="D16" t="s">
        <v>88</v>
      </c>
    </row>
    <row r="17" spans="1:4" x14ac:dyDescent="0.25">
      <c r="A17" s="19"/>
      <c r="B17" t="s">
        <v>11</v>
      </c>
      <c r="C17" s="4">
        <v>0</v>
      </c>
    </row>
    <row r="18" spans="1:4" x14ac:dyDescent="0.25">
      <c r="A18" s="17" t="s">
        <v>42</v>
      </c>
      <c r="B18" s="17"/>
      <c r="C18" s="17"/>
    </row>
    <row r="19" spans="1:4" x14ac:dyDescent="0.25">
      <c r="A19" s="19" t="s">
        <v>6</v>
      </c>
      <c r="B19" t="s">
        <v>11</v>
      </c>
      <c r="C19" s="4">
        <v>0</v>
      </c>
      <c r="D19" t="s">
        <v>89</v>
      </c>
    </row>
    <row r="20" spans="1:4" x14ac:dyDescent="0.25">
      <c r="A20" s="19"/>
      <c r="B20" t="s">
        <v>11</v>
      </c>
      <c r="C20" s="4">
        <v>0</v>
      </c>
    </row>
    <row r="21" spans="1:4" x14ac:dyDescent="0.25">
      <c r="A21" s="17" t="s">
        <v>51</v>
      </c>
      <c r="B21" s="17"/>
      <c r="C21" s="17"/>
    </row>
    <row r="22" spans="1:4" x14ac:dyDescent="0.25">
      <c r="A22" s="19" t="s">
        <v>63</v>
      </c>
      <c r="B22" t="s">
        <v>11</v>
      </c>
      <c r="C22" s="4">
        <v>0</v>
      </c>
      <c r="D22" t="s">
        <v>89</v>
      </c>
    </row>
    <row r="23" spans="1:4" x14ac:dyDescent="0.25">
      <c r="A23" s="19"/>
      <c r="B23" t="s">
        <v>11</v>
      </c>
      <c r="C23" s="4">
        <v>0</v>
      </c>
    </row>
    <row r="24" spans="1:4" x14ac:dyDescent="0.25">
      <c r="A24" s="17" t="s">
        <v>72</v>
      </c>
      <c r="B24" s="17"/>
      <c r="C24" s="17"/>
    </row>
    <row r="25" spans="1:4" x14ac:dyDescent="0.25">
      <c r="A25" s="13" t="s">
        <v>73</v>
      </c>
      <c r="B25" t="s">
        <v>11</v>
      </c>
      <c r="C25" s="4">
        <v>0</v>
      </c>
      <c r="D25" t="s">
        <v>60</v>
      </c>
    </row>
    <row r="26" spans="1:4" x14ac:dyDescent="0.25">
      <c r="A26" s="17" t="s">
        <v>56</v>
      </c>
      <c r="B26" s="17"/>
      <c r="C26" s="17"/>
    </row>
    <row r="27" spans="1:4" x14ac:dyDescent="0.25">
      <c r="A27" s="13" t="s">
        <v>58</v>
      </c>
      <c r="B27" t="s">
        <v>11</v>
      </c>
      <c r="C27" s="4">
        <v>0</v>
      </c>
      <c r="D27" t="s">
        <v>60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t="s">
        <v>11</v>
      </c>
      <c r="C31" s="4">
        <v>0</v>
      </c>
      <c r="D31" t="s">
        <v>87</v>
      </c>
    </row>
    <row r="32" spans="1:4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C3+C4+C5+C6+C8+C9+C11+C12+C13+C14+C16+C17+C19+C20+C22+C23+C25+C29+C27+SUM(C31:C34)</f>
        <v>3</v>
      </c>
    </row>
  </sheetData>
  <mergeCells count="18">
    <mergeCell ref="A1:C1"/>
    <mergeCell ref="A15:C15"/>
    <mergeCell ref="A16:A17"/>
    <mergeCell ref="A18:C18"/>
    <mergeCell ref="A19:A20"/>
    <mergeCell ref="A3:A6"/>
    <mergeCell ref="A8:A9"/>
    <mergeCell ref="A2:C2"/>
    <mergeCell ref="A7:C7"/>
    <mergeCell ref="A10:C10"/>
    <mergeCell ref="A11:A14"/>
    <mergeCell ref="A24:C24"/>
    <mergeCell ref="A26:C26"/>
    <mergeCell ref="A30:C30"/>
    <mergeCell ref="A35:B35"/>
    <mergeCell ref="A21:C21"/>
    <mergeCell ref="A22:A23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72028-F60E-4E32-8BA4-02C07DE89265}">
  <sheetPr>
    <pageSetUpPr fitToPage="1"/>
  </sheetPr>
  <dimension ref="A1:D35"/>
  <sheetViews>
    <sheetView workbookViewId="0">
      <selection activeCell="A2" sqref="A2:C2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tr">
        <f>Přehled!B20</f>
        <v>Sky Point Service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f>'1'!B3</f>
        <v>44992</v>
      </c>
      <c r="C3" s="4">
        <v>0</v>
      </c>
    </row>
    <row r="4" spans="1:4" x14ac:dyDescent="0.25">
      <c r="A4" s="19"/>
      <c r="B4" s="2">
        <f>'1'!B4</f>
        <v>45083</v>
      </c>
      <c r="C4" s="4">
        <v>0</v>
      </c>
    </row>
    <row r="5" spans="1:4" x14ac:dyDescent="0.25">
      <c r="A5" s="19"/>
      <c r="B5" s="2">
        <f>'1'!B5</f>
        <v>45174</v>
      </c>
      <c r="C5" s="4">
        <v>0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t="str">
        <f>'1'!B19</f>
        <v>dd-mm-rr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t="str">
        <f>'1'!B31</f>
        <v>dd-mm-rr</v>
      </c>
      <c r="C31" s="4">
        <v>0</v>
      </c>
      <c r="D31" t="s">
        <v>87</v>
      </c>
    </row>
    <row r="32" spans="1:4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C3+C4+C5+C6+C8+C9+C11+C12+C13+C14+C16+C17+C19+C20+C22+C23+C25+C27+C29+SUM(C31:C34)</f>
        <v>0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5:B35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D35"/>
  <sheetViews>
    <sheetView workbookViewId="0">
      <selection activeCell="C31" sqref="C31:C32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69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f>'1'!B3</f>
        <v>44992</v>
      </c>
      <c r="C3" s="4">
        <v>0</v>
      </c>
    </row>
    <row r="4" spans="1:4" x14ac:dyDescent="0.25">
      <c r="A4" s="19"/>
      <c r="B4" s="2">
        <f>'1'!B4</f>
        <v>45083</v>
      </c>
      <c r="C4" s="4">
        <v>0</v>
      </c>
    </row>
    <row r="5" spans="1:4" x14ac:dyDescent="0.25">
      <c r="A5" s="19"/>
      <c r="B5" s="2">
        <v>44810</v>
      </c>
      <c r="C5" s="4">
        <v>0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t="str">
        <f>'1'!B19</f>
        <v>dd-mm-rr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t="s">
        <v>11</v>
      </c>
      <c r="C31" s="4">
        <v>0</v>
      </c>
      <c r="D31" t="s">
        <v>87</v>
      </c>
    </row>
    <row r="32" spans="1:4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C3+C4+C5+C6+C8+C9+C11+C12+C13+C14+C16+C17+C19+C20+C22+C23+C25+C27+C29+SUM(C31:C34)</f>
        <v>0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5:B35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A7D0-B545-4AA5-B204-113230970230}">
  <sheetPr>
    <pageSetUpPr fitToPage="1"/>
  </sheetPr>
  <dimension ref="A1:D35"/>
  <sheetViews>
    <sheetView workbookViewId="0">
      <selection activeCell="D30" sqref="D30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53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f>'1'!B3</f>
        <v>44992</v>
      </c>
      <c r="C3" s="4">
        <v>0</v>
      </c>
    </row>
    <row r="4" spans="1:4" x14ac:dyDescent="0.25">
      <c r="A4" s="19"/>
      <c r="B4" s="2">
        <f>'1'!B4</f>
        <v>45083</v>
      </c>
      <c r="C4" s="4">
        <v>0</v>
      </c>
    </row>
    <row r="5" spans="1:4" x14ac:dyDescent="0.25">
      <c r="A5" s="19"/>
      <c r="B5" s="2">
        <f>'1'!B5</f>
        <v>45174</v>
      </c>
      <c r="C5" s="4">
        <v>0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t="str">
        <f>'1'!B19</f>
        <v>dd-mm-rr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  <c r="D25" t="str">
        <f>'1'!D25</f>
        <v>Není požadováno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  <c r="D27" t="str">
        <f>'1'!D27</f>
        <v>Není požadováno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  <c r="D29" t="s">
        <v>60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t="str">
        <f>'1'!B31</f>
        <v>dd-mm-rr</v>
      </c>
      <c r="C31" s="4">
        <v>0</v>
      </c>
      <c r="D31" t="s">
        <v>87</v>
      </c>
    </row>
    <row r="32" spans="1:4" x14ac:dyDescent="0.25">
      <c r="A32" s="3" t="s">
        <v>39</v>
      </c>
      <c r="B32" t="str">
        <f>'1'!B32</f>
        <v>dd-mm-rr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C3+C4+C5+C6+C8+C9+C11+C12+C13+C14+C16+C17+C19+C20+C22+C23+C25+C27+C29+SUM(C31:C34)</f>
        <v>0</v>
      </c>
    </row>
  </sheetData>
  <mergeCells count="18">
    <mergeCell ref="A22:A23"/>
    <mergeCell ref="A30:C30"/>
    <mergeCell ref="A35:B35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  <mergeCell ref="A10:C10"/>
    <mergeCell ref="A1:C1"/>
    <mergeCell ref="A2:C2"/>
    <mergeCell ref="A3:A6"/>
    <mergeCell ref="A7:C7"/>
    <mergeCell ref="A8:A9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4856-FE00-4632-B7D2-8DAFA7A9D071}">
  <sheetPr>
    <pageSetUpPr fitToPage="1"/>
  </sheetPr>
  <dimension ref="A1:D35"/>
  <sheetViews>
    <sheetView workbookViewId="0">
      <selection activeCell="C5" sqref="C5:D5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tr">
        <f>Přehled!B3</f>
        <v>AeroPrague.com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f>'1'!B3</f>
        <v>44992</v>
      </c>
      <c r="C3" s="4">
        <v>1</v>
      </c>
      <c r="D3" t="s">
        <v>62</v>
      </c>
    </row>
    <row r="4" spans="1:4" x14ac:dyDescent="0.25">
      <c r="A4" s="19"/>
      <c r="B4" s="2">
        <f>'1'!B4</f>
        <v>45083</v>
      </c>
      <c r="C4" s="4">
        <v>1</v>
      </c>
      <c r="D4" t="s">
        <v>62</v>
      </c>
    </row>
    <row r="5" spans="1:4" x14ac:dyDescent="0.25">
      <c r="A5" s="19"/>
      <c r="B5" s="2">
        <f>'1'!B5</f>
        <v>45174</v>
      </c>
      <c r="C5" s="4">
        <v>1</v>
      </c>
      <c r="D5" t="s">
        <v>62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tr">
        <f>'1'!D16</f>
        <v xml:space="preserve">V roce 2023 cvičení na LKMT neproběhlo 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x14ac:dyDescent="0.25">
      <c r="A19" s="19" t="str">
        <f>'1'!A19:A20</f>
        <v>Umožnění provedení EA 3 b. Neumožnění provedení EA - 5 b.</v>
      </c>
      <c r="B19" t="str">
        <f>'1'!B19</f>
        <v>dd-mm-rr</v>
      </c>
      <c r="C19" s="4">
        <v>0</v>
      </c>
      <c r="D19" t="str">
        <f>'1'!D19</f>
        <v>V roce 2023 EA neproveden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tr">
        <f>'1'!D22</f>
        <v>V roce 2023 EA neproveden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  <c r="D25" t="str">
        <f>'1'!D25</f>
        <v>Není požadováno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  <c r="D27" t="str">
        <f>'1'!D27</f>
        <v>Není požadováno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tr">
        <f>'1'!A30:C30</f>
        <v>Mimořádné události (MU)</v>
      </c>
      <c r="B30" s="17"/>
      <c r="C30" s="17"/>
    </row>
    <row r="31" spans="1:4" x14ac:dyDescent="0.25">
      <c r="A31" s="3" t="s">
        <v>38</v>
      </c>
      <c r="B31" t="s">
        <v>11</v>
      </c>
      <c r="C31" s="4">
        <v>0</v>
      </c>
      <c r="D31" t="str">
        <f>'1'!D31</f>
        <v>V roce 2023 bez MU</v>
      </c>
    </row>
    <row r="32" spans="1:4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C3+C4+C5+C6+C8+C9+C11+C12+C13+C14+C16+C17+C19+C20+C22+C23+C25+C27+SUM(C31:C34)</f>
        <v>3</v>
      </c>
    </row>
  </sheetData>
  <mergeCells count="18">
    <mergeCell ref="A10:C10"/>
    <mergeCell ref="A1:C1"/>
    <mergeCell ref="A2:C2"/>
    <mergeCell ref="A3:A6"/>
    <mergeCell ref="A7:C7"/>
    <mergeCell ref="A8:A9"/>
    <mergeCell ref="A35:B35"/>
    <mergeCell ref="A11:A14"/>
    <mergeCell ref="A15:C15"/>
    <mergeCell ref="A16:A17"/>
    <mergeCell ref="A18:C18"/>
    <mergeCell ref="A19:A20"/>
    <mergeCell ref="A21:C21"/>
    <mergeCell ref="A22:A23"/>
    <mergeCell ref="A24:C24"/>
    <mergeCell ref="A26:C26"/>
    <mergeCell ref="A28:C28"/>
    <mergeCell ref="A30:C30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5"/>
  <sheetViews>
    <sheetView topLeftCell="A4" workbookViewId="0">
      <selection sqref="A1:C1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47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f>'1'!B3</f>
        <v>44992</v>
      </c>
      <c r="C3" s="4">
        <v>1</v>
      </c>
      <c r="D3" t="s">
        <v>64</v>
      </c>
    </row>
    <row r="4" spans="1:4" x14ac:dyDescent="0.25">
      <c r="A4" s="19"/>
      <c r="B4" s="2">
        <f>'1'!B4</f>
        <v>45083</v>
      </c>
      <c r="C4" s="4">
        <v>0</v>
      </c>
    </row>
    <row r="5" spans="1:4" x14ac:dyDescent="0.25">
      <c r="A5" s="19"/>
      <c r="B5" s="2">
        <f>'1'!B5</f>
        <v>45174</v>
      </c>
      <c r="C5" s="4">
        <v>0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tr">
        <f>'1'!D16</f>
        <v xml:space="preserve">V roce 2023 cvičení na LKMT neproběhlo 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x14ac:dyDescent="0.25">
      <c r="A19" s="19" t="str">
        <f>'1'!A19:A20</f>
        <v>Umožnění provedení EA 3 b. Neumožnění provedení EA - 5 b.</v>
      </c>
      <c r="B19" t="str">
        <f>'1'!B19</f>
        <v>dd-mm-rr</v>
      </c>
      <c r="C19" s="4">
        <v>0</v>
      </c>
      <c r="D19" t="str">
        <f>'1'!D19</f>
        <v>V roce 2023 EA neproveden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tr">
        <f>'1'!D22</f>
        <v>V roce 2023 EA neproveden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  <c r="D25" t="str">
        <f>'1'!D25</f>
        <v>Není požadováno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  <c r="D27" t="str">
        <f>'1'!D27</f>
        <v>Není požadováno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tr">
        <f>'1'!A30:C30</f>
        <v>Mimořádné události (MU)</v>
      </c>
      <c r="B30" s="17"/>
      <c r="C30" s="17"/>
    </row>
    <row r="31" spans="1:4" x14ac:dyDescent="0.25">
      <c r="A31" s="3" t="s">
        <v>38</v>
      </c>
      <c r="B31" t="s">
        <v>11</v>
      </c>
      <c r="C31" s="4">
        <v>0</v>
      </c>
      <c r="D31" t="str">
        <f>'1'!D31</f>
        <v>V roce 2023 bez MU</v>
      </c>
    </row>
    <row r="32" spans="1:4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C3+C4+C5+C6+C8+C9+C11+C12+C13+C14+C16+C17+C19+C20+C22+C23+C25+C27+SUM(C31:C34)</f>
        <v>1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5:B35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41"/>
  <sheetViews>
    <sheetView topLeftCell="A7" workbookViewId="0">
      <selection activeCell="D37" sqref="D37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43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f>'1'!B3</f>
        <v>44992</v>
      </c>
      <c r="C3" s="4">
        <v>1</v>
      </c>
      <c r="D3" t="s">
        <v>70</v>
      </c>
    </row>
    <row r="4" spans="1:4" x14ac:dyDescent="0.25">
      <c r="A4" s="19"/>
      <c r="B4" s="2">
        <f>'1'!B4</f>
        <v>45083</v>
      </c>
      <c r="C4" s="4">
        <v>1</v>
      </c>
      <c r="D4" t="s">
        <v>70</v>
      </c>
    </row>
    <row r="5" spans="1:4" x14ac:dyDescent="0.25">
      <c r="A5" s="19"/>
      <c r="B5" s="2">
        <f>'1'!B5</f>
        <v>45174</v>
      </c>
      <c r="C5" s="4">
        <v>0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tr">
        <f>'1'!D16</f>
        <v xml:space="preserve">V roce 2023 cvičení na LKMT neproběhlo 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s="15">
        <v>44670</v>
      </c>
      <c r="C19" s="4">
        <v>3</v>
      </c>
      <c r="D19" s="16" t="s">
        <v>98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s="15">
        <v>45097</v>
      </c>
      <c r="C31" s="4">
        <v>0</v>
      </c>
      <c r="D31" t="s">
        <v>109</v>
      </c>
    </row>
    <row r="32" spans="1:4" x14ac:dyDescent="0.25">
      <c r="A32" s="3" t="s">
        <v>39</v>
      </c>
      <c r="B32" s="15">
        <v>45100</v>
      </c>
      <c r="C32" s="4">
        <v>-1</v>
      </c>
      <c r="D32" t="s">
        <v>111</v>
      </c>
    </row>
    <row r="33" spans="1:4" x14ac:dyDescent="0.25">
      <c r="A33" s="3" t="s">
        <v>40</v>
      </c>
      <c r="B33" s="15">
        <v>45107</v>
      </c>
      <c r="C33" s="4">
        <v>0</v>
      </c>
      <c r="D33" t="s">
        <v>112</v>
      </c>
    </row>
    <row r="34" spans="1:4" x14ac:dyDescent="0.25">
      <c r="A34" s="3" t="s">
        <v>41</v>
      </c>
      <c r="B34" s="15">
        <v>45126</v>
      </c>
      <c r="C34" s="4">
        <v>0</v>
      </c>
      <c r="D34" t="s">
        <v>115</v>
      </c>
    </row>
    <row r="35" spans="1:4" x14ac:dyDescent="0.25">
      <c r="A35" s="3"/>
      <c r="B35" s="15">
        <v>45133</v>
      </c>
      <c r="C35" s="4">
        <v>0</v>
      </c>
      <c r="D35" t="s">
        <v>116</v>
      </c>
    </row>
    <row r="36" spans="1:4" x14ac:dyDescent="0.25">
      <c r="A36" s="3"/>
      <c r="B36" s="15">
        <v>45144</v>
      </c>
      <c r="C36" s="4">
        <v>-1</v>
      </c>
      <c r="D36" t="s">
        <v>117</v>
      </c>
    </row>
    <row r="37" spans="1:4" x14ac:dyDescent="0.25">
      <c r="A37" s="3"/>
      <c r="B37" s="15">
        <v>45145</v>
      </c>
      <c r="C37" s="4">
        <v>-3</v>
      </c>
      <c r="D37" t="s">
        <v>118</v>
      </c>
    </row>
    <row r="38" spans="1:4" x14ac:dyDescent="0.25">
      <c r="A38" s="3"/>
      <c r="B38" s="15">
        <v>45152</v>
      </c>
      <c r="C38" s="4">
        <v>-1</v>
      </c>
      <c r="D38" t="s">
        <v>120</v>
      </c>
    </row>
    <row r="39" spans="1:4" x14ac:dyDescent="0.25">
      <c r="A39" s="3"/>
      <c r="B39" s="15">
        <v>45165</v>
      </c>
      <c r="C39" s="4">
        <v>-1</v>
      </c>
      <c r="D39" t="s">
        <v>121</v>
      </c>
    </row>
    <row r="40" spans="1:4" ht="15.75" thickBot="1" x14ac:dyDescent="0.3">
      <c r="A40" s="3"/>
      <c r="B40" t="s">
        <v>11</v>
      </c>
      <c r="C40" s="4">
        <v>0</v>
      </c>
    </row>
    <row r="41" spans="1:4" ht="15.75" thickBot="1" x14ac:dyDescent="0.3">
      <c r="A41" s="18" t="s">
        <v>10</v>
      </c>
      <c r="B41" s="18"/>
      <c r="C41" s="5">
        <f>C3+C4+C5+C6+C8+C9+C11+C12+C13+C14+C16+C17+C19+C20+C22+C23+C25+C27+SUM(C31:C40)</f>
        <v>-2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41:B41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5"/>
  <sheetViews>
    <sheetView workbookViewId="0">
      <selection activeCell="C5" sqref="C5:D5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  <col min="5" max="5" width="25.5703125" bestFit="1" customWidth="1"/>
  </cols>
  <sheetData>
    <row r="1" spans="1:4" x14ac:dyDescent="0.25">
      <c r="A1" s="18" t="s">
        <v>18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f>'1'!B3</f>
        <v>44992</v>
      </c>
      <c r="C3" s="4">
        <v>1</v>
      </c>
      <c r="D3" t="s">
        <v>74</v>
      </c>
    </row>
    <row r="4" spans="1:4" x14ac:dyDescent="0.25">
      <c r="A4" s="19"/>
      <c r="B4" s="2">
        <f>'1'!B4</f>
        <v>45083</v>
      </c>
      <c r="C4" s="4">
        <v>1</v>
      </c>
      <c r="D4" t="s">
        <v>95</v>
      </c>
    </row>
    <row r="5" spans="1:4" x14ac:dyDescent="0.25">
      <c r="A5" s="19"/>
      <c r="B5" s="2">
        <f>'1'!B5</f>
        <v>45174</v>
      </c>
      <c r="C5" s="4">
        <v>1</v>
      </c>
      <c r="D5" t="s">
        <v>95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tr">
        <f>'1'!D16</f>
        <v xml:space="preserve">V roce 2023 cvičení na LKMT neproběhlo 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s="15">
        <v>44644</v>
      </c>
      <c r="C19" s="4">
        <v>3</v>
      </c>
      <c r="D19" s="16" t="s">
        <v>99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  <c r="D25" s="14"/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  <c r="D27" s="14"/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t="str">
        <f>'1'!B31</f>
        <v>dd-mm-rr</v>
      </c>
      <c r="C31" s="4">
        <v>0</v>
      </c>
      <c r="D31" t="str">
        <f>'1'!D31</f>
        <v>V roce 2023 bez MU</v>
      </c>
    </row>
    <row r="32" spans="1:4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C3+C4+C5+C6+C8+C9+C11+C12+C13+C14+C16+C17+C19+C20+C22+C23+C25+C27+C29+SUM(C31:C34)</f>
        <v>6</v>
      </c>
    </row>
  </sheetData>
  <mergeCells count="18">
    <mergeCell ref="A21:C21"/>
    <mergeCell ref="A10:C10"/>
    <mergeCell ref="A1:C1"/>
    <mergeCell ref="A2:C2"/>
    <mergeCell ref="A3:A6"/>
    <mergeCell ref="A7:C7"/>
    <mergeCell ref="A8:A9"/>
    <mergeCell ref="A11:A14"/>
    <mergeCell ref="A15:C15"/>
    <mergeCell ref="A16:A17"/>
    <mergeCell ref="A18:C18"/>
    <mergeCell ref="A19:A20"/>
    <mergeCell ref="A24:C24"/>
    <mergeCell ref="A26:C26"/>
    <mergeCell ref="A22:A23"/>
    <mergeCell ref="A30:C30"/>
    <mergeCell ref="A35:B35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5"/>
  <sheetViews>
    <sheetView workbookViewId="0">
      <selection activeCell="D5" sqref="D5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14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f>'1'!B3</f>
        <v>44992</v>
      </c>
      <c r="C3" s="4">
        <v>1</v>
      </c>
      <c r="D3" t="s">
        <v>82</v>
      </c>
    </row>
    <row r="4" spans="1:4" x14ac:dyDescent="0.25">
      <c r="A4" s="19"/>
      <c r="B4" s="2">
        <f>'1'!B4</f>
        <v>45083</v>
      </c>
      <c r="C4" s="4">
        <v>1</v>
      </c>
      <c r="D4" t="s">
        <v>126</v>
      </c>
    </row>
    <row r="5" spans="1:4" x14ac:dyDescent="0.25">
      <c r="A5" s="19"/>
      <c r="B5" s="2">
        <f>'1'!B5</f>
        <v>45174</v>
      </c>
      <c r="C5" s="4">
        <v>1</v>
      </c>
      <c r="D5" t="s">
        <v>82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s="15">
        <v>44607</v>
      </c>
      <c r="C19" s="4">
        <v>0</v>
      </c>
      <c r="D19" t="s">
        <v>89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  <c r="D22" t="s">
        <v>89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s="15">
        <v>45080</v>
      </c>
      <c r="C31" s="4">
        <v>1</v>
      </c>
      <c r="D31" t="s">
        <v>105</v>
      </c>
    </row>
    <row r="32" spans="1:4" x14ac:dyDescent="0.25">
      <c r="A32" s="3" t="s">
        <v>39</v>
      </c>
      <c r="B32" s="15">
        <v>45145</v>
      </c>
      <c r="C32" s="4">
        <v>1</v>
      </c>
      <c r="D32" t="s">
        <v>119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20"/>
      <c r="C35" s="5">
        <f>C3+C4+C5+C6+C8+C9+C11+C12+C13+C14+C16+C17+C19+C20+C22+C23+C25+C27+C29+SUM(C31:C34)</f>
        <v>5</v>
      </c>
    </row>
  </sheetData>
  <mergeCells count="18">
    <mergeCell ref="A10:C10"/>
    <mergeCell ref="A1:C1"/>
    <mergeCell ref="A2:C2"/>
    <mergeCell ref="A3:A6"/>
    <mergeCell ref="A7:C7"/>
    <mergeCell ref="A8:A9"/>
    <mergeCell ref="A26:C26"/>
    <mergeCell ref="A22:A23"/>
    <mergeCell ref="A30:C30"/>
    <mergeCell ref="A35:B35"/>
    <mergeCell ref="A11:A14"/>
    <mergeCell ref="A15:C15"/>
    <mergeCell ref="A16:A17"/>
    <mergeCell ref="A18:C18"/>
    <mergeCell ref="A19:A20"/>
    <mergeCell ref="A21:C21"/>
    <mergeCell ref="A24:C24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5"/>
  <sheetViews>
    <sheetView workbookViewId="0">
      <selection activeCell="D5" sqref="D5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</cols>
  <sheetData>
    <row r="1" spans="1:4" x14ac:dyDescent="0.25">
      <c r="A1" s="18" t="s">
        <v>49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v>44628</v>
      </c>
      <c r="C3" s="4">
        <v>1</v>
      </c>
      <c r="D3" t="s">
        <v>65</v>
      </c>
    </row>
    <row r="4" spans="1:4" x14ac:dyDescent="0.25">
      <c r="A4" s="19"/>
      <c r="B4" s="2">
        <f>'1'!B4</f>
        <v>45083</v>
      </c>
      <c r="C4" s="4">
        <v>1</v>
      </c>
      <c r="D4" t="s">
        <v>94</v>
      </c>
    </row>
    <row r="5" spans="1:4" x14ac:dyDescent="0.25">
      <c r="A5" s="19"/>
      <c r="B5" s="2">
        <f>'1'!B5</f>
        <v>45174</v>
      </c>
      <c r="C5" s="4">
        <v>0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s="15">
        <v>44993</v>
      </c>
      <c r="C19" s="4">
        <v>0</v>
      </c>
      <c r="D19" s="16" t="s">
        <v>90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s="15">
        <v>44707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t="s">
        <v>11</v>
      </c>
      <c r="C31" s="4">
        <v>0</v>
      </c>
      <c r="D31" t="s">
        <v>87</v>
      </c>
    </row>
    <row r="32" spans="1:4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ht="15.75" thickBot="1" x14ac:dyDescent="0.3">
      <c r="A34" s="3" t="s">
        <v>41</v>
      </c>
      <c r="B34" t="s">
        <v>11</v>
      </c>
      <c r="C34" s="4">
        <v>0</v>
      </c>
    </row>
    <row r="35" spans="1:3" ht="15.75" thickBot="1" x14ac:dyDescent="0.3">
      <c r="A35" s="18" t="s">
        <v>10</v>
      </c>
      <c r="B35" s="18"/>
      <c r="C35" s="5">
        <f>C3+C4+C5+C6+C8+C9+C11+C12+C13+C14+C16+C17+C19+C20+C22+C23+C25+C27+C29+SUM(C31:C34)</f>
        <v>2</v>
      </c>
    </row>
  </sheetData>
  <mergeCells count="18">
    <mergeCell ref="A10:C10"/>
    <mergeCell ref="A1:C1"/>
    <mergeCell ref="A2:C2"/>
    <mergeCell ref="A3:A6"/>
    <mergeCell ref="A7:C7"/>
    <mergeCell ref="A8:A9"/>
    <mergeCell ref="A22:A23"/>
    <mergeCell ref="A30:C30"/>
    <mergeCell ref="A35:B35"/>
    <mergeCell ref="A11:A14"/>
    <mergeCell ref="A15:C15"/>
    <mergeCell ref="A16:A17"/>
    <mergeCell ref="A18:C18"/>
    <mergeCell ref="A19:A20"/>
    <mergeCell ref="A21:C21"/>
    <mergeCell ref="A24:C24"/>
    <mergeCell ref="A26:C26"/>
    <mergeCell ref="A28:C28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CDD5-C484-4DA2-9A30-D27DF61A7C12}">
  <sheetPr>
    <pageSetUpPr fitToPage="1"/>
  </sheetPr>
  <dimension ref="A1:D38"/>
  <sheetViews>
    <sheetView workbookViewId="0">
      <selection activeCell="D6" sqref="D6"/>
    </sheetView>
  </sheetViews>
  <sheetFormatPr defaultRowHeight="15" x14ac:dyDescent="0.25"/>
  <cols>
    <col min="1" max="1" width="31" customWidth="1"/>
    <col min="2" max="2" width="10.140625" bestFit="1" customWidth="1"/>
    <col min="4" max="4" width="42.42578125" customWidth="1"/>
    <col min="5" max="5" width="24.7109375" bestFit="1" customWidth="1"/>
  </cols>
  <sheetData>
    <row r="1" spans="1:4" x14ac:dyDescent="0.25">
      <c r="A1" s="18" t="s">
        <v>76</v>
      </c>
      <c r="B1" s="18"/>
      <c r="C1" s="18"/>
    </row>
    <row r="2" spans="1:4" x14ac:dyDescent="0.25">
      <c r="A2" s="17" t="s">
        <v>1</v>
      </c>
      <c r="B2" s="17"/>
      <c r="C2" s="17"/>
    </row>
    <row r="3" spans="1:4" ht="15" customHeight="1" x14ac:dyDescent="0.25">
      <c r="A3" s="19" t="str">
        <f>'1'!A3:A6</f>
        <v>Účast na LRST 1 b, neúčast 0 b. Max. 4 b / rok</v>
      </c>
      <c r="B3" s="2">
        <v>44628</v>
      </c>
      <c r="C3" s="4">
        <v>0</v>
      </c>
    </row>
    <row r="4" spans="1:4" x14ac:dyDescent="0.25">
      <c r="A4" s="19"/>
      <c r="B4" s="2">
        <f>'1'!B4</f>
        <v>45083</v>
      </c>
      <c r="C4" s="4">
        <v>1</v>
      </c>
      <c r="D4" t="s">
        <v>97</v>
      </c>
    </row>
    <row r="5" spans="1:4" x14ac:dyDescent="0.25">
      <c r="A5" s="19"/>
      <c r="B5" s="2">
        <f>'1'!B5</f>
        <v>45174</v>
      </c>
      <c r="C5" s="4">
        <v>1</v>
      </c>
      <c r="D5" t="s">
        <v>65</v>
      </c>
    </row>
    <row r="6" spans="1:4" x14ac:dyDescent="0.25">
      <c r="A6" s="19"/>
      <c r="B6" s="2" t="str">
        <f>'1'!B6</f>
        <v>dd-mm-rr</v>
      </c>
      <c r="C6" s="4">
        <v>0</v>
      </c>
    </row>
    <row r="7" spans="1:4" x14ac:dyDescent="0.25">
      <c r="A7" s="17" t="str">
        <f>'1'!A7:C7</f>
        <v>Školení SMS - Odpovědné osoby</v>
      </c>
      <c r="B7" s="17"/>
      <c r="C7" s="17"/>
    </row>
    <row r="8" spans="1:4" ht="15" customHeight="1" x14ac:dyDescent="0.25">
      <c r="A8" s="19" t="str">
        <f>'1'!A8:A9</f>
        <v>Účast na školení 2 b (alespoň v jednom z termínu), neúčast 0 b. Max. 8 b / rok</v>
      </c>
      <c r="B8" t="str">
        <f>'1'!B8</f>
        <v>dd-mm-rr</v>
      </c>
      <c r="C8" s="4">
        <v>0</v>
      </c>
    </row>
    <row r="9" spans="1:4" x14ac:dyDescent="0.25">
      <c r="A9" s="19"/>
      <c r="B9" t="str">
        <f>'1'!B9</f>
        <v>dd-mm-rr</v>
      </c>
      <c r="C9" s="4">
        <v>0</v>
      </c>
    </row>
    <row r="10" spans="1:4" x14ac:dyDescent="0.25">
      <c r="A10" s="17" t="str">
        <f>'1'!A10:C10</f>
        <v>Školení RWY Safety</v>
      </c>
      <c r="B10" s="17"/>
      <c r="C10" s="17"/>
    </row>
    <row r="11" spans="1:4" ht="15" customHeight="1" x14ac:dyDescent="0.25">
      <c r="A11" s="19" t="str">
        <f>'1'!A11:A14</f>
        <v>Účast na školení 2 b (alespoň v jednom z termínu), neúčast 0 b.</v>
      </c>
      <c r="B11" t="str">
        <f>'1'!B11</f>
        <v>dd-mm-rr</v>
      </c>
      <c r="C11" s="4">
        <v>0</v>
      </c>
    </row>
    <row r="12" spans="1:4" x14ac:dyDescent="0.25">
      <c r="A12" s="19"/>
      <c r="B12" t="str">
        <f>'1'!B12</f>
        <v>dd-mm-rr</v>
      </c>
      <c r="C12" s="4">
        <v>0</v>
      </c>
    </row>
    <row r="13" spans="1:4" x14ac:dyDescent="0.25">
      <c r="A13" s="19"/>
      <c r="B13" t="str">
        <f>'1'!B13</f>
        <v>dd-mm-rr</v>
      </c>
      <c r="C13" s="4">
        <v>0</v>
      </c>
    </row>
    <row r="14" spans="1:4" x14ac:dyDescent="0.25">
      <c r="A14" s="19"/>
      <c r="B14" t="str">
        <f>'1'!B14</f>
        <v>dd-mm-rr</v>
      </c>
      <c r="C14" s="4">
        <v>0</v>
      </c>
    </row>
    <row r="15" spans="1:4" x14ac:dyDescent="0.25">
      <c r="A15" s="17" t="str">
        <f>'1'!A15:C15</f>
        <v xml:space="preserve">Cvičení </v>
      </c>
      <c r="B15" s="17"/>
      <c r="C15" s="17"/>
    </row>
    <row r="16" spans="1:4" ht="15" customHeight="1" x14ac:dyDescent="0.25">
      <c r="A16" s="19" t="str">
        <f>'1'!A16:A17</f>
        <v>Účast na cvičeních pořádaných LKMT. 2 b za každou účast</v>
      </c>
      <c r="B16" t="str">
        <f>'1'!B16</f>
        <v>dd-mm-rr</v>
      </c>
      <c r="C16" s="4">
        <v>0</v>
      </c>
      <c r="D16" t="s">
        <v>88</v>
      </c>
    </row>
    <row r="17" spans="1:4" x14ac:dyDescent="0.25">
      <c r="A17" s="19"/>
      <c r="B17" t="str">
        <f>'1'!B17</f>
        <v>dd-mm-rr</v>
      </c>
      <c r="C17" s="4">
        <v>0</v>
      </c>
    </row>
    <row r="18" spans="1:4" x14ac:dyDescent="0.25">
      <c r="A18" s="17" t="str">
        <f>'1'!A18:C18</f>
        <v>Externí audit (EA)</v>
      </c>
      <c r="B18" s="17"/>
      <c r="C18" s="17"/>
    </row>
    <row r="19" spans="1:4" ht="15" customHeight="1" x14ac:dyDescent="0.25">
      <c r="A19" s="19" t="str">
        <f>'1'!A19:A20</f>
        <v>Umožnění provedení EA 3 b. Neumožnění provedení EA - 5 b.</v>
      </c>
      <c r="B19" t="str">
        <f>'1'!B19</f>
        <v>dd-mm-rr</v>
      </c>
      <c r="C19" s="4">
        <v>3</v>
      </c>
      <c r="D19" t="s">
        <v>100</v>
      </c>
    </row>
    <row r="20" spans="1:4" x14ac:dyDescent="0.25">
      <c r="A20" s="19"/>
      <c r="B20" t="str">
        <f>'1'!B20</f>
        <v>dd-mm-rr</v>
      </c>
      <c r="C20" s="4">
        <v>0</v>
      </c>
    </row>
    <row r="21" spans="1:4" x14ac:dyDescent="0.25">
      <c r="A21" s="17" t="str">
        <f>'1'!A21:C21</f>
        <v>Realizace opatření z EA</v>
      </c>
      <c r="B21" s="17"/>
      <c r="C21" s="17"/>
    </row>
    <row r="22" spans="1:4" ht="15" customHeight="1" x14ac:dyDescent="0.25">
      <c r="A22" s="19" t="str">
        <f>'1'!A22:A23</f>
        <v>Realizace nápravných opatření a doporučení 1-3 b. Bez reakce -5 b.</v>
      </c>
      <c r="B22" t="str">
        <f>'1'!B22</f>
        <v>dd-mm-rr</v>
      </c>
      <c r="C22" s="4">
        <v>0</v>
      </c>
    </row>
    <row r="23" spans="1:4" x14ac:dyDescent="0.25">
      <c r="A23" s="19"/>
      <c r="B23" t="str">
        <f>'1'!B23</f>
        <v>dd-mm-rr</v>
      </c>
      <c r="C23" s="4">
        <v>0</v>
      </c>
    </row>
    <row r="24" spans="1:4" x14ac:dyDescent="0.25">
      <c r="A24" s="17" t="str">
        <f>'1'!A24:C24</f>
        <v>Přezkoumání za rok 2022</v>
      </c>
      <c r="B24" s="17"/>
      <c r="C24" s="17"/>
    </row>
    <row r="25" spans="1:4" x14ac:dyDescent="0.25">
      <c r="A25" s="13" t="str">
        <f>'1'!A25</f>
        <v>Zaslání Přezkoumání 2 b. (-2 b.)</v>
      </c>
      <c r="B25" t="str">
        <f>'1'!B25</f>
        <v>dd-mm-rr</v>
      </c>
      <c r="C25" s="4">
        <v>0</v>
      </c>
    </row>
    <row r="26" spans="1:4" x14ac:dyDescent="0.25">
      <c r="A26" s="17" t="str">
        <f>'1'!A26:C26</f>
        <v>Rizika</v>
      </c>
      <c r="B26" s="17"/>
      <c r="C26" s="17"/>
    </row>
    <row r="27" spans="1:4" x14ac:dyDescent="0.25">
      <c r="A27" s="13" t="str">
        <f>'1'!A27</f>
        <v>Zaslání Rizik 1 b.</v>
      </c>
      <c r="B27" t="str">
        <f>'1'!B27</f>
        <v>dd-mm-rr</v>
      </c>
      <c r="C27" s="4">
        <v>0</v>
      </c>
    </row>
    <row r="28" spans="1:4" x14ac:dyDescent="0.25">
      <c r="A28" s="17" t="s">
        <v>80</v>
      </c>
      <c r="B28" s="17"/>
      <c r="C28" s="17"/>
    </row>
    <row r="29" spans="1:4" x14ac:dyDescent="0.25">
      <c r="A29" s="13" t="s">
        <v>81</v>
      </c>
      <c r="B29" t="s">
        <v>11</v>
      </c>
      <c r="C29" s="4">
        <v>0</v>
      </c>
    </row>
    <row r="30" spans="1:4" x14ac:dyDescent="0.25">
      <c r="A30" s="17" t="s">
        <v>9</v>
      </c>
      <c r="B30" s="17"/>
      <c r="C30" s="17"/>
    </row>
    <row r="31" spans="1:4" x14ac:dyDescent="0.25">
      <c r="A31" s="3" t="s">
        <v>38</v>
      </c>
      <c r="B31" s="15">
        <v>45058</v>
      </c>
      <c r="C31" s="4">
        <v>0</v>
      </c>
      <c r="D31" t="s">
        <v>106</v>
      </c>
    </row>
    <row r="32" spans="1:4" x14ac:dyDescent="0.25">
      <c r="A32" s="3" t="s">
        <v>39</v>
      </c>
      <c r="B32" t="s">
        <v>11</v>
      </c>
      <c r="C32" s="4">
        <v>0</v>
      </c>
    </row>
    <row r="33" spans="1:3" x14ac:dyDescent="0.25">
      <c r="A33" s="3" t="s">
        <v>40</v>
      </c>
      <c r="B33" t="s">
        <v>11</v>
      </c>
      <c r="C33" s="4">
        <v>0</v>
      </c>
    </row>
    <row r="34" spans="1:3" x14ac:dyDescent="0.25">
      <c r="A34" s="3" t="s">
        <v>41</v>
      </c>
      <c r="B34" t="s">
        <v>11</v>
      </c>
      <c r="C34" s="4">
        <v>0</v>
      </c>
    </row>
    <row r="35" spans="1:3" x14ac:dyDescent="0.25">
      <c r="A35" s="3"/>
      <c r="B35" t="s">
        <v>11</v>
      </c>
      <c r="C35" s="4">
        <v>0</v>
      </c>
    </row>
    <row r="36" spans="1:3" x14ac:dyDescent="0.25">
      <c r="A36" s="3"/>
      <c r="B36" t="s">
        <v>11</v>
      </c>
      <c r="C36" s="4">
        <v>0</v>
      </c>
    </row>
    <row r="37" spans="1:3" ht="15.75" thickBot="1" x14ac:dyDescent="0.3">
      <c r="A37" s="3"/>
      <c r="B37" t="s">
        <v>11</v>
      </c>
      <c r="C37" s="4">
        <v>0</v>
      </c>
    </row>
    <row r="38" spans="1:3" ht="15.75" thickBot="1" x14ac:dyDescent="0.3">
      <c r="A38" s="18" t="s">
        <v>10</v>
      </c>
      <c r="B38" s="18"/>
      <c r="C38" s="5">
        <f>C3+C4+C5+C6+C8+C9+C11+C12+C13+C14+C16+C17+C19+C20+C22+C23+C25+C27+C29+SUM(C31:C37)</f>
        <v>5</v>
      </c>
    </row>
  </sheetData>
  <mergeCells count="18">
    <mergeCell ref="A22:A23"/>
    <mergeCell ref="A24:C24"/>
    <mergeCell ref="A26:C26"/>
    <mergeCell ref="A30:C30"/>
    <mergeCell ref="A38:B38"/>
    <mergeCell ref="A28:C28"/>
    <mergeCell ref="A21:C21"/>
    <mergeCell ref="A1:C1"/>
    <mergeCell ref="A2:C2"/>
    <mergeCell ref="A3:A6"/>
    <mergeCell ref="A7:C7"/>
    <mergeCell ref="A8:A9"/>
    <mergeCell ref="A10:C10"/>
    <mergeCell ref="A11:A14"/>
    <mergeCell ref="A15:C15"/>
    <mergeCell ref="A16:A17"/>
    <mergeCell ref="A18:C18"/>
    <mergeCell ref="A19:A20"/>
  </mergeCells>
  <pageMargins left="0.70866141732283472" right="0.70866141732283472" top="0.78740157480314965" bottom="0.78740157480314965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6D8644C9B91B49832A72FCB4405064" ma:contentTypeVersion="0" ma:contentTypeDescription="Vytvoří nový dokument" ma:contentTypeScope="" ma:versionID="d54f3275d2bb52365cc481092a8156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A2D9C4-B7E6-4D33-BBE1-30DEC9542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84313-C3D7-445E-A08B-39AA3DDE9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E12D8B-7B6D-4522-AD1E-5582C93BB5A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22</vt:i4>
      </vt:variant>
    </vt:vector>
  </HeadingPairs>
  <TitlesOfParts>
    <vt:vector size="22" baseType="lpstr">
      <vt:lpstr>Přehled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Hodnocení výkonnosti ext_subjekty_5xlsx</dc:title>
  <dc:creator>Smolon Marek</dc:creator>
  <cp:lastModifiedBy>LKMT\svancarova</cp:lastModifiedBy>
  <cp:lastPrinted>2021-01-19T07:38:10Z</cp:lastPrinted>
  <dcterms:created xsi:type="dcterms:W3CDTF">2021-01-19T07:16:18Z</dcterms:created>
  <dcterms:modified xsi:type="dcterms:W3CDTF">2023-09-08T04:45:34Z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0x010100856D8644C9B91B49832A72FCB4405064</vt:lpwstr>
  </property>
</Properties>
</file>